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T:\Нефтиса\Управление по региональной политике и социальным вопросам\Тендеры\2026\Белкамнефть\020726 КС 1\"/>
    </mc:Choice>
  </mc:AlternateContent>
  <xr:revisionPtr revIDLastSave="0" documentId="13_ncr:1_{01419897-2CBF-4062-A09F-4D4DF8145B85}" xr6:coauthVersionLast="47" xr6:coauthVersionMax="47" xr10:uidLastSave="{00000000-0000-0000-0000-000000000000}"/>
  <bookViews>
    <workbookView xWindow="-110" yWindow="-110" windowWidth="25820" windowHeight="14020" xr2:uid="{00000000-000D-0000-FFFF-FFFF00000000}"/>
  </bookViews>
  <sheets>
    <sheet name="УМТИШ Вятка" sheetId="3" r:id="rId1"/>
    <sheet name="прил.3.3 к ТЗ" sheetId="5" r:id="rId2"/>
    <sheet name="Прил. № 3.4 к ТЗ" sheetId="6" r:id="rId3"/>
  </sheets>
  <definedNames>
    <definedName name="_xlnm.Print_Area" localSheetId="0">'УМТИШ Вятка'!$A$1:$D$171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1" i="3" l="1"/>
  <c r="E50" i="3"/>
  <c r="E45" i="3" l="1"/>
  <c r="D46" i="3"/>
  <c r="E84" i="3" l="1"/>
  <c r="E137" i="3" l="1"/>
</calcChain>
</file>

<file path=xl/sharedStrings.xml><?xml version="1.0" encoding="utf-8"?>
<sst xmlns="http://schemas.openxmlformats.org/spreadsheetml/2006/main" count="407" uniqueCount="289">
  <si>
    <t>Информация о ЗАКАЗЧИКЕ работ и сведения необходимые для подготовки предложений.</t>
  </si>
  <si>
    <t>Почтовый адрес:</t>
  </si>
  <si>
    <t>Россия, 426004, Удмуртская Республика, г. Ижевск, ул. Пастухова – 100.</t>
  </si>
  <si>
    <t>Наименование</t>
  </si>
  <si>
    <t>Ед. изм.</t>
  </si>
  <si>
    <t>Кол.</t>
  </si>
  <si>
    <t>Согласовано:</t>
  </si>
  <si>
    <t>Стоимость услуги должна включать все затраты «Подрядчика» (накладные, транспортные  и другие расходы, связанные с оказанием данной услуги) и не подлежит корректировке в сторону увеличения.</t>
  </si>
  <si>
    <t>При привлечении к выполнению строительных работ субподрядных организаций, участник тендера должен направить в адрес Заказчика  перечень данных предприятий, письменное  обоснование необходимости их привлечения и полный пакет документов, аналогичный документам, представляемым претендентом на участие в тендере.</t>
  </si>
  <si>
    <t>Привлечение для выполнения работ субподрядных организаций возможно только при условии  получения предварительного письменного согласования  от Заказчика.</t>
  </si>
  <si>
    <t>Подрядчик во всех случаях несет перед Заказчиком полную ответственность за неисполнение или ненадлежащее исполнение обязательств, привлекаемым субподрядчиком как за свои собственные действия.</t>
  </si>
  <si>
    <t>№ п/п</t>
  </si>
  <si>
    <t xml:space="preserve">                              </t>
  </si>
  <si>
    <t xml:space="preserve">Работы производятся на территории действующей производственной площадки с пропускным режимом. Организация места производства работ, места складирования материалов и оборудования, мест стоянки грузоподъёмного автотранспорта и прочей спец. техники, размещение бытовых помещений согласовать со службами эксплуатации. Для ознакомления с территорией производства работ возможен допуск представителя подрядной организации на объект. </t>
  </si>
  <si>
    <r>
      <t xml:space="preserve">Заказчик – </t>
    </r>
    <r>
      <rPr>
        <sz val="12"/>
        <rFont val="Times New Roman"/>
        <family val="1"/>
        <charset val="204"/>
      </rPr>
      <t>АО «Белкамнефть» им. А.А. Волкова</t>
    </r>
  </si>
  <si>
    <t>Выполнить строительно-монтажные работы в соответствии с нормативными документами, актами, положениями и правилами, действующими на территории РФ и положениями, регламентами и приказами по АО «Белкамнефть» им. А.А. Волкова.</t>
  </si>
  <si>
    <t xml:space="preserve">Техническое задание </t>
  </si>
  <si>
    <t>Точные сроки выполнения работ будут определены пунктом договора.</t>
  </si>
  <si>
    <t xml:space="preserve">
Перед началом производства работ на объекте Подрядчику необходимо разработать проект производства работ (ППР) и согласовать данный документ с Заказчиком.
</t>
  </si>
  <si>
    <t xml:space="preserve">В связи с тем, что капитальный ремонт влечет за собой вскрытие дефектов, требующих выполнения некоторых сопутствующих работ, объемы работ могут быть скорректированы при приемке выполненных работ, в случае увеличения объемов работ  с оформлением акта на дополнительные работы. </t>
  </si>
  <si>
    <t>ТМЦ, поставляемые Заказчиком, передаются Подрядчику по давальческой схеме. Доставка материалов  поставки Заказчика от склада до объекта осуществляется Подрядчиком, кроме материалов (песок, щебень, гравий, бетон). Данные материалы доставляются на объект Заказчиком. 
Подрядчик обязан обеспечить надлежащее хранение давальческих материалов на территории строительной площадки на период строительства, обеспечивающее их пригодность и сохранность,  в т.ч. наличие холодного склада на площадке строительства для хранения негабаритных ТМЦ. Для крупногабаритных ТМЦ хранение организовать согласно требованиям инструкций, сертификатов, паспортов на соответствующий тип ТМЦ.</t>
  </si>
  <si>
    <t xml:space="preserve"> В случае заключения договора подряда на производство строительно-монтажных работ, Подрядчик в течении 10 дней после подписания договора подряда должен предоставить действующий договор энергоснабжения или заключить вновь (при его отсутствии) с энергоснабжающей организацией в течении 30 дней с даты заключения договора подряда. </t>
  </si>
  <si>
    <t>Претендент, направивший заявку на участие в тендере заведомо принимает условия об ответственности контрагента и возможными штрафными санкциями, в соответствие  с приложением 3.1 к Техническому заданию.</t>
  </si>
  <si>
    <t xml:space="preserve">Участие Подрядчика в СРО обязательно. К коммерческому предложению приложить выписку из реестра с официального сайта СРО. </t>
  </si>
  <si>
    <t>Представителю подрячика необходимо обязательное присутствие на еженедельных производственных совещаниях по приглашению Заказчика</t>
  </si>
  <si>
    <t>При составлении сметной документации руководствоваться актуальной редакцией сборников базовых цен Федеральных единичных расценок, в программе Гранд-смета, с использованием  индексов  ООО "Стройинформресурс" первого месяца каждого квартала (1 кв. - январь; 2 кв. - апрель;  3 кв. - июль;  4 кв. - октябрь).
Количество материалов необходимо учитывать с коэффициентом расхода, согласно сметных норм.</t>
  </si>
  <si>
    <t>Состав строительно-монтажных работ.
Квалификационные требования к Подрядчику</t>
  </si>
  <si>
    <t>БЕ 1000 АО «Белкамнефть» им. А.А. Волкова</t>
  </si>
  <si>
    <t>За дополнительной информацией обращаться по тел.: (3412) 917-857 (вн. 42-09)</t>
  </si>
  <si>
    <t>Необходимо постоянное присутствие ответственного представителя от лица, осущевляющего строительство, на строительной площадке.</t>
  </si>
  <si>
    <t>КАЛЕНДАРНЫЙ ГРАФИК ПРОИЗВОДСТВА РАБОТ</t>
  </si>
  <si>
    <t>Объект:__________________________________________________________________________________________________________________________________________________________________________________________________________</t>
  </si>
  <si>
    <t>Договор: №_______________________ от "_____"________________________20____г.                                                                                              Срок начала работ:____________________________   Срок окончания работ:____________________________</t>
  </si>
  <si>
    <t>№ 
п/п</t>
  </si>
  <si>
    <t xml:space="preserve">Название вида работ </t>
  </si>
  <si>
    <t>Исполнитель</t>
  </si>
  <si>
    <t>Физические объемы</t>
  </si>
  <si>
    <t>Трудозатраты</t>
  </si>
  <si>
    <t>Стоимость работ без НДС</t>
  </si>
  <si>
    <t>Дата начала</t>
  </si>
  <si>
    <t>Дата окончания</t>
  </si>
  <si>
    <t>Продолжительность
 в днях</t>
  </si>
  <si>
    <t>Работы по АС</t>
  </si>
  <si>
    <t>Разработка котлована</t>
  </si>
  <si>
    <t>… м3</t>
  </si>
  <si>
    <t>… чел.ч.</t>
  </si>
  <si>
    <t>….</t>
  </si>
  <si>
    <t>Работы по ЭС</t>
  </si>
  <si>
    <t>Разработка траншеи</t>
  </si>
  <si>
    <t>Сдача Объекта</t>
  </si>
  <si>
    <t xml:space="preserve">Проведение комиссии </t>
  </si>
  <si>
    <t>ГРАФИК ПОТРЕБНОСТИ ЛЮДСКИХ РЕСУРСОВ</t>
  </si>
  <si>
    <t>10 чел.</t>
  </si>
  <si>
    <t xml:space="preserve">9 чел. </t>
  </si>
  <si>
    <t>9 чел.</t>
  </si>
  <si>
    <t xml:space="preserve">8 чел. </t>
  </si>
  <si>
    <t>8 чел.</t>
  </si>
  <si>
    <t xml:space="preserve">4 чел. </t>
  </si>
  <si>
    <t>4 чел.</t>
  </si>
  <si>
    <t>2 чел.</t>
  </si>
  <si>
    <t>МЕСЯЧНОЕ ВЫПОЛНЕНИЕ</t>
  </si>
  <si>
    <t>4 565 120 руб. 00 коп.</t>
  </si>
  <si>
    <t>286 123 руб. 50 коп.</t>
  </si>
  <si>
    <t>ПОТРЕБНОСТЬ В ТЕХНИКЕ</t>
  </si>
  <si>
    <t>Техника</t>
  </si>
  <si>
    <t>Продолжительность в днях</t>
  </si>
  <si>
    <t>Эксковатор</t>
  </si>
  <si>
    <t>Манипулятор</t>
  </si>
  <si>
    <t>Бетоновоз</t>
  </si>
  <si>
    <t>Подрядчик совместно с коммерческим предложением направляет согласие на обработку персональных данных в соответствии с приложением № 3.4 к Техническому заданию.</t>
  </si>
  <si>
    <t>Подрядчик совместно с коммерческим предложением направляет нормативный график производства работ по форме, указаной в приложении № 3.5 к техническому заданию.</t>
  </si>
  <si>
    <t>Наименование работ: Строительно-монтажные работы на объектах АО «Белкамнефть» им. А.А. Волкова, стоимость работ определяется на основании актуальной редакции сборников базовых цен Федеральных единичных расценок (ФЕР-2020), в программе Гранд-смета, с использованием  индексов  ООО "Стройинформресурс" для пересчета в уровень цен первого месяца текущего квартала (1 кв. - январь; 2 кв. - апрель;  3 кв. - июль;  4 кв. - октябрь) для региона нахождения объекта строительства на период проведения тендерных процедур / на период строительства.</t>
  </si>
  <si>
    <t>До заключения договора подряда, на стадии тендерных процедур, претендент обязан осуществить выезд на объект строительства для уточнения условий организации строительства с целью исключения несоответствий в РД (дефектных ведомостях) и в сметах к коммерческому предложению.</t>
  </si>
  <si>
    <t>Стоимость материалов Заказчика в сметные расчеты не включать.</t>
  </si>
  <si>
    <t>При составлении сметной документации количество материалов необходимо учитывать с коэффициентом расхода, согласно сметных норм.</t>
  </si>
  <si>
    <t>Лимитированные затраты (затраты на строительство временных зданий и сооружений, дополнительные затраты при производстве СМР в зимнее время, затраты на снегоборьбу и др.) определять в процентах от сметной стоимости СМР без учета стоимости материалов.
Размеры норм лимитированных затрат не должны превышать нормативы, предусмотренные соответствующими Методиками действующей сметно-нормативной базы</t>
  </si>
  <si>
    <t>….2026</t>
  </si>
  <si>
    <t>...2027 г.</t>
  </si>
  <si>
    <t>Март 2026 г. с ТМЦ закзачичка без НДС</t>
  </si>
  <si>
    <t>Март 2026 г. оборудование без НДС</t>
  </si>
  <si>
    <t>Февраль 2026 г. с ТМЦ закзачичка без НДС</t>
  </si>
  <si>
    <t xml:space="preserve">Февраль 2026 г.  оборудование без НДС </t>
  </si>
  <si>
    <r>
      <t xml:space="preserve">Условия оплаты: отстутствие авансирования 
-в размере 80% от стоимости работ не ранее 90 (девяноста) </t>
    </r>
    <r>
      <rPr>
        <sz val="12"/>
        <color rgb="FFFF0000"/>
        <rFont val="Times New Roman"/>
        <family val="1"/>
        <charset val="204"/>
      </rPr>
      <t>и не позднее 180 (ста восьмидесяти)</t>
    </r>
    <r>
      <rPr>
        <sz val="12"/>
        <rFont val="Times New Roman"/>
        <family val="1"/>
        <charset val="204"/>
      </rPr>
      <t xml:space="preserve">  календарных дней с момента подписания Заказчиком Актов о приемке выполненных работ формы КС-2, Справки о стоимости выполненных работ и затрат формы КС-3, счетов-фактур.
-в размере 20% от стоимости работ </t>
    </r>
    <r>
      <rPr>
        <sz val="12"/>
        <color rgb="FFFF0000"/>
        <rFont val="Times New Roman"/>
        <family val="1"/>
        <charset val="204"/>
      </rPr>
      <t>не ранее 90 (девяноста) и не позднее 180 (ста восьмидесяти)</t>
    </r>
    <r>
      <rPr>
        <sz val="12"/>
        <rFont val="Times New Roman"/>
        <family val="1"/>
        <charset val="204"/>
      </rPr>
      <t xml:space="preserve"> календарных дней с момента подписания Акта передачи Заказчику комплекта проверенной Исполнительной документации и передачи подписанного Акта приемки законченного строительством объекта по форме КС-11 или Акта о приеме-сдаче отремонтированных, реконструированных, модернизированных объектов по форме ОС-3 (при реконструкции, модернизации).
</t>
    </r>
  </si>
  <si>
    <t xml:space="preserve">Для производства работ на объектах капитального ремонта подрядная организация должна иметь возможность одновременного производства работ не менее чем 2-я производственными бригадами. </t>
  </si>
  <si>
    <t>При составлении сметного расчета коэффицент на стесненность не учитывать, в связи с отсутствием влияющих факторов.</t>
  </si>
  <si>
    <t>1 шт / 1 кг</t>
  </si>
  <si>
    <t>1 м2 / 1 кг</t>
  </si>
  <si>
    <t xml:space="preserve">Ремонт зданий </t>
  </si>
  <si>
    <t>Склад материалов находится на промышленной базе в г. Ижевске по ул. Гагарина, 75 расстояние до объектов капитального ремонта:
- УПН Бураново - асфальтированная дорога - 35 км</t>
  </si>
  <si>
    <t>1 тн</t>
  </si>
  <si>
    <t>на участие в тендере на выполнение работ 
по капитальному ремонту 
"ЗДАНИЕ МОЙКИ НКТ И ШТАНГ БАЗА ВЯТКА инв. №0001190010"</t>
  </si>
  <si>
    <t>Месторождение: Арланское н.м.</t>
  </si>
  <si>
    <t>Обоснование: Технический отчет 05П/26-ОБМ</t>
  </si>
  <si>
    <t>"ЗДАНИЕ МОЙКИ НКТ И ШТАНГ БАЗА ВЯТКА инв. №0001190010"</t>
  </si>
  <si>
    <t>12,9 / 71</t>
  </si>
  <si>
    <t>13,9 / 77</t>
  </si>
  <si>
    <t>Демонтаж фасонных элементов примыкания стены и кровли из оцинкованного листа толщ.0,7мм по осям 1 и 6
V=0,4*2шт*17,4м=13,9м2*5,5кг/м2=77кг</t>
  </si>
  <si>
    <t>Демонтаж фасонных элементов примыкания стены и кровли из оцинкованного листа толщ.0,7мм по оси А
V=0,5м*30,2м=15,1м2*5,5кг/м2=83кг</t>
  </si>
  <si>
    <t>15,1 / 83</t>
  </si>
  <si>
    <t>Демонтаж конька кровли из оцинкованного листа толщ.0,7мм
V=0,5м*30,2м=15,1м2*5,5кг/м2=83кг</t>
  </si>
  <si>
    <t>3 / 16,5</t>
  </si>
  <si>
    <t>Демонтаж фасонных элементов в местах проходки дефлекторов, вентиляционных труб на  кровле из оцинкованного листа толщ.0,7мм
V=1м2*4шт=4м2*5,5кг/м2=22кг</t>
  </si>
  <si>
    <t>4,0 / 22</t>
  </si>
  <si>
    <t>Демонтаж водосточного желоба из оцинкованного листа толщ.0,7мм
V=0,12м*30,2м=3,6м2*5,5кг/м2=19,9кг</t>
  </si>
  <si>
    <t>3,6 / 19,9</t>
  </si>
  <si>
    <t>Демонтаж водосточных труб Ду100мм из оцинкованного листа толщ.0,7мм
V=3,14*0,1*2шт*5м=3,14м2*5,5кг/м2=17,3кг</t>
  </si>
  <si>
    <t>3,14 / 17,3</t>
  </si>
  <si>
    <t>Демонтажные работы по кровле</t>
  </si>
  <si>
    <t>Монтажные работы по кровле</t>
  </si>
  <si>
    <t xml:space="preserve">1 м2 </t>
  </si>
  <si>
    <t>Установка и разборка средств (либо средств оснастки) подмащивания внутри здания для выполнения работ по реконструкции кровли (h=4,5м высота лесов от уровня ч.п.)
Средства подмащивания (либо средства оснастки) не должны противоречить требованиям по технике безопасности при выполнении работ на высоте</t>
  </si>
  <si>
    <t>Установка и разборка средств (либо средств оснастки) подмащивания для выполнения работ по демонтажу кровли (h=5,5м высота лесов, отметка конька - 7,18м от уровня ч.п.)
Средства подмащивания (либо средства оснастки) не должны противоречить требованиям по технике безопасности при выполнении работ на высоте</t>
  </si>
  <si>
    <t xml:space="preserve">1 шт / 1 м2 </t>
  </si>
  <si>
    <t>6,0 / 187</t>
  </si>
  <si>
    <t>Огрунтовка поверхности ферм за 1 раз грунтовкой (Грунтовка ГФ-021)
V=187*0,12=22,44кг</t>
  </si>
  <si>
    <t>Окраска поверхности ферм за 2 раз лаком (лак ПФ-115)
V=187*2*0,19=71,06кг</t>
  </si>
  <si>
    <t xml:space="preserve">Очистка металлическими щетками ранее окрашенной поверхностей ферм с последующим удалением отходов </t>
  </si>
  <si>
    <t xml:space="preserve">1 м / 1 м2 </t>
  </si>
  <si>
    <t>420 / 269</t>
  </si>
  <si>
    <t>Огрунтовка поверхности прогонов за 1 раз грунтовкой (Грунтовка ГФ-021)
V=269*0,12=32,3кг</t>
  </si>
  <si>
    <t>Окраска поверхности прогонов за 2 раз лаком (лак ПФ-115)
V=269*2*0,19=102,2кг</t>
  </si>
  <si>
    <t>1 шт / 1 м / 1 тн</t>
  </si>
  <si>
    <t>40 / 240 / 3,92</t>
  </si>
  <si>
    <t>Изготовление и монтаж на сварке по фермам дополнительных прогонов - швеллер №18 L=6,0м
V=6,0м*8шт*5пролетов=6,0м*40шт=240м*16,3кг=3912кг</t>
  </si>
  <si>
    <t>Очистка металлическими щетками ранее окрашенной поверхностей прогонов - швеллер №18 L=6,0м с последующим удалением отходов 
V=0,64м*6,0м*14шт*5пролетов=0,64м*420м=268,8м2</t>
  </si>
  <si>
    <t>Огрунтовка поверхности дополнительных прогонов за 1 раз грунтовкой (Грунтовка ГФ-021)
V=0,64*240м*0,12=153,6м2*0,12=18,4кг</t>
  </si>
  <si>
    <t>240 / 154</t>
  </si>
  <si>
    <t>Окраска поверхности дополнительных прогонов за 2 раз лаком (лак ПФ-115)
V=0,64*240м*2*0,19=153,6м2*0,38=58,4кг</t>
  </si>
  <si>
    <t>Очистка металлическими щетками ранее окрашенной поверхностей балки Б1 - двутавр №30Б1 L=6,5м с последующим удалением отходов 
V=1,2м*6,5м*6шт=1,2м*39м=47м2</t>
  </si>
  <si>
    <t>39 / 47</t>
  </si>
  <si>
    <t>Огрунтовка поверхности балки Б1 за 1 раз грунтовкой (Грунтовка ГФ-021)
V=47*0,12=5,64кг</t>
  </si>
  <si>
    <t>Окраска поверхности балки Б1 за 2 раз лаком (лак ПФ-115)
V=47*2*0,19=17,9кг</t>
  </si>
  <si>
    <t>Изготовление и монтаж опоры из уголка 100х6,5 мм L=250мм с приваркой к колонне К1 и К2
V=0,25*6*10,06=1,5*10,06=15,09кг</t>
  </si>
  <si>
    <t>6,0 / 15,09</t>
  </si>
  <si>
    <t>Изготовление и монтаж подкоса из трубы профильной 100х4 мм L=2,17м для усиления балки Б1 с приваркой к колонне и балке
V=6*2,17м*11,84кг/м=154,2кг</t>
  </si>
  <si>
    <t>6,0 / 154,2</t>
  </si>
  <si>
    <t>6,0 / 14,8</t>
  </si>
  <si>
    <t>Изготовление и монтаж опорной пластины из листа размером 5х250х250мм с приваркой к балке Б1
V=0,25*0,25*6*39,3=0,375м2*39,3кг/м2=14,8кг</t>
  </si>
  <si>
    <t>1 м</t>
  </si>
  <si>
    <t>Демонтаж отбойника кровли из оцинкованного листа толщ.0,7мм
V=0,6м*5м=3м2*5,5кг/м2=16,5кг</t>
  </si>
  <si>
    <t>Резка штроб в кирпичной стене на глубину до 125мм до колонны К1 и К2 с удалением кирпичной кладки для установки подкоса</t>
  </si>
  <si>
    <t>Огрунтовка поверхности подкоса с опорой из уголка и опорной пластины за 1 раз грунтовкой (Грунтовка ГФ-021)
V=6*0,12=0,72кг</t>
  </si>
  <si>
    <t>Окраска поверхности подкоса с опорой из уголка и опорной пластины за 2 раз лаком (лак ПФ-115)
V=6*2*0,19=2,3кг</t>
  </si>
  <si>
    <t>1 м2 / 1 шт</t>
  </si>
  <si>
    <t>Монтаж самоклеящейся уплотнительной ленты по верху прогонов</t>
  </si>
  <si>
    <t>1 м / 1 м3</t>
  </si>
  <si>
    <t>Утепление стыка панелей в коньковой части минераловатным утеплителем толщ. 200мм</t>
  </si>
  <si>
    <t>30 / 1,2</t>
  </si>
  <si>
    <t>Монтаж уплотнителя НП-32 в коньковой части на клей герметик к кровельной панели</t>
  </si>
  <si>
    <t>Изготовление и монтаж конька из оцинкованной стали толщ.0,5мм шириной 0,6м с креплением саморез с прессшайбой диам.4,8-28мм шагом 300мм</t>
  </si>
  <si>
    <t>30 / 18</t>
  </si>
  <si>
    <t>30 / 9,0</t>
  </si>
  <si>
    <t>60 / 1,2</t>
  </si>
  <si>
    <t>Монтаж уплотнителя НП-32 на свесе кровельной панели по оси А на клей герметик к стеновой панели</t>
  </si>
  <si>
    <t>60 / 36</t>
  </si>
  <si>
    <t>Утепление стыка на свесе кровельной панели - стык со стеной минераловатным утеплителем толщ. 50мм, шириной 200-600мм по осям А и В</t>
  </si>
  <si>
    <t>Изготовление и монтаж нащельника из оцинкованной стали толщ.0,5мм шириной 0,6м на свесе кровельной панели - стык со стеной с креплением саморез с прессшайбой диам.4,8-28мм шагом 300мм по оси А с наружи и снутри</t>
  </si>
  <si>
    <t>Изготовление и монтаж нащельника из оцинкованной стали толщ.0,5мм шириной 0,6м на свесе кровельной панели - стык со стеной с креплением дюбель-гвоздь диам.6 -35мм шагом 300мм по оси В с наружи и снутри</t>
  </si>
  <si>
    <t>Изготовление и монтаж нащельника - низ коньковй части из оцинкованной стали толщ.0,5мм шириной 0,3м с креплением саморез с прессшайбой диам.4,8-28мм шагом 300мм</t>
  </si>
  <si>
    <t xml:space="preserve">Изготовление и монтаж нащельника из оцинкованной стали толщ.0,5мм шириной 0,3м на торец кровельной панели  с креплением саморез с прессшайбой диам.4,8-28мм шагом 300мм по оси А и В </t>
  </si>
  <si>
    <t>60 / 18</t>
  </si>
  <si>
    <t>Демонтаж парапета кровли из оцинкованного листа толщ.0,7мм по осям 1 и 6
V=(0,1+0,17+0,1)*2шт*17,4м=12,9м2*5,5кг/м2=71кг</t>
  </si>
  <si>
    <t>Изготовление и монтаж парапета кровли из оцинкованного листа толщ.0,5мм шириной 0,4м с креплением саморез с прессшайбой диам.4,8-28мм шагом 300мм со стеной по оси 1 и 6</t>
  </si>
  <si>
    <t>34 / 13,6</t>
  </si>
  <si>
    <t>1 шт</t>
  </si>
  <si>
    <t>Демонтаж кровли приямка из профнастила С44 в осях В-4</t>
  </si>
  <si>
    <t>12 / 57,6</t>
  </si>
  <si>
    <t>Изготовление и монтаж балки покрытия приямка в осях В-4 из швеллера 18Б1</t>
  </si>
  <si>
    <t>1шт / 1 м / 1 кг</t>
  </si>
  <si>
    <t>1,0 / 3,0 / 52,2</t>
  </si>
  <si>
    <t>Изготовление и монтаж прогонов покрытия приямка в осях В-4 из швеллера  №10 с шагом 0,5м</t>
  </si>
  <si>
    <t>7,0 / 26,6 / 228,5</t>
  </si>
  <si>
    <t>1 м2</t>
  </si>
  <si>
    <t>Монтаж кровли приямка в осях В-4 из профнастила Н44  с креплением к прогонам саморез с прессшайбой диам.4,8-28мм</t>
  </si>
  <si>
    <t>Огрунтовка поверхности балки и прогогов  приямка в осях В-4 за 1 раз грунтовкой (Грунтовка ГФ-021)
V=12,3*0,12=1,5кг</t>
  </si>
  <si>
    <t>Окраска поверхности балки и прогогов  приямка в осях В-4 за 2 раз лаком (лак ПФ-115)
V=12,3*2*0,19=4,7кг</t>
  </si>
  <si>
    <t>Монтаж отбойника кровли из оцинкованного листа толщ.0,7мм (ранее демонтированного)
V=0,6м*5м=3м2*5,5кг/м2=16,5кг</t>
  </si>
  <si>
    <t>1м / 1м2 / 1м3</t>
  </si>
  <si>
    <t>Перевозка демонтированных металлических конструкций на расстояние до 1км автомобильным транспортом с учетом погрузочно-разгрузочных работ</t>
  </si>
  <si>
    <t>1тн</t>
  </si>
  <si>
    <t>Разработка траншеи шириной 1,2м грунта 2 группы экскаватором на глубину 0,15м с погрузкой и перевозкой на расстояние до 1км самосвалом</t>
  </si>
  <si>
    <t>Демонтаж отмостки бетонной толщиной 100мм шириной 0,8м механизированным способом с погрузкой и перевозкой на расстояние до 1км самосвалом</t>
  </si>
  <si>
    <t>Восстановление и усиление наружной облицовочной версты кирпичной стены в осях В/1-6 L=30,0м</t>
  </si>
  <si>
    <t>30 / 24 / 2,4</t>
  </si>
  <si>
    <t>30 / 36 / 5,4</t>
  </si>
  <si>
    <t>1 м / 1 кг</t>
  </si>
  <si>
    <t>30 / 691</t>
  </si>
  <si>
    <t>1м2 / 1м3 / 1тн</t>
  </si>
  <si>
    <t>Демонтаж отслаиваемой наружной версты в осях В/3-6 L=15,0м на высоту 2,0м
V=15*2*0,15=30м2*0,15м=4,5м3*1,5=6,8тн</t>
  </si>
  <si>
    <t>30 / 4,5 / 6,8</t>
  </si>
  <si>
    <t>Установка анкеров из арматуры диам. 10мм А-III L=0,3м в сверленые отверстия диам. 20мм L=0,25м на цементно-песчаном растворе в осях В/3-6 L=15,0м на высоту 2,0м через 500 мм по высоте и 1000 мм по горизонтали</t>
  </si>
  <si>
    <t xml:space="preserve">1м2 / 1м3 </t>
  </si>
  <si>
    <t xml:space="preserve">30 / 4,5 </t>
  </si>
  <si>
    <t>Установка анкеров из арматуры диам. 10мм А-III L=0,3м в сверленые отверстия диам. 20мм L=0,25м на цементно-песчаном растворе в осях В/1-4 L=15,0м на высоту 2,0м через 500 мм по высоте и 1000 мм по горизонтали</t>
  </si>
  <si>
    <r>
      <t>Сроки выполнения работ: июль - сентябрь</t>
    </r>
    <r>
      <rPr>
        <i/>
        <sz val="12"/>
        <color rgb="FFFF0000"/>
        <rFont val="Times New Roman"/>
        <family val="1"/>
        <charset val="204"/>
      </rPr>
      <t xml:space="preserve"> </t>
    </r>
    <r>
      <rPr>
        <i/>
        <sz val="12"/>
        <rFont val="Times New Roman"/>
        <family val="1"/>
        <charset val="204"/>
      </rPr>
      <t>2026</t>
    </r>
  </si>
  <si>
    <t>Срок выполнения работ: 
начало работ – июль  2026 г.
окончание работ – сентябрь 2026 г.</t>
  </si>
  <si>
    <t>Вывоз строительного мусора на полигон ТБО ООО "Спецэкосервис" в Якшур-Бодьинском районе УР с учетом погрузочно-разгрузочных работ на расстояние до 170км</t>
  </si>
  <si>
    <t xml:space="preserve">Монтаж: ЖЕЛОБ ВОДОСТОЧНЫЙ D125Х3000 ММ </t>
  </si>
  <si>
    <t xml:space="preserve">Монтаж: ЗАГЛУШКА ЖЕЛОБА D125 ММ </t>
  </si>
  <si>
    <t xml:space="preserve">Монтаж: СОЕДИНИТЕЛЬ ЖЕЛОБА D-125ММ </t>
  </si>
  <si>
    <t>Монтаж:  ДЕРЖАТЕЛЬ ЖЕЛОБА D125Х145ММ</t>
  </si>
  <si>
    <t>Монтаж: КОМПЛЕКТ КРЕПЛЕНИЯ ВОДОСТОЧНОЙ ТРУБЫ Д 90 ММ В КМПЛ: ХОМУТ И ЗАМОК, МЕТАЛЛ</t>
  </si>
  <si>
    <t xml:space="preserve">Монтаж: ТРУБА ВОДОСТОЧНАЯ D90Х3000 ММ </t>
  </si>
  <si>
    <t xml:space="preserve">Монтаж: ВОРОНКА ЖЕЛОБА D125Х90 ММ </t>
  </si>
  <si>
    <t xml:space="preserve">Монтаж: КОЛЕНО ТРУБЫ ВОДОСТОЧНОЙ 55 ГРАД. D90 ММ </t>
  </si>
  <si>
    <t>Монтаж: КОЛЕНО СЛИВНОЕ ТРУБЫ ВОДОСТОЧНОЙ D-90 ММ</t>
  </si>
  <si>
    <t>Монтаж в 2 ряда: СНЕГОЗАДЕРЖАТЕЛЬ ТРУБЧАТЫЙ СЗТ Н150Х3000ММ ЦВЕТ СЕРЕБРИСТО-СЕРЫЙ RAL 7001</t>
  </si>
  <si>
    <t>Изготовление и монтаж опоры для наружной версты из уголка 150х10мм с креплением к фундаментным блокам анкерными болтами (М16х150 мм) - 60шт</t>
  </si>
  <si>
    <t>Сверление отверстий диам. 17мм в полке уголка 150х10мм с шагом 500мм</t>
  </si>
  <si>
    <t>60 / 14,5</t>
  </si>
  <si>
    <t>было 262</t>
  </si>
  <si>
    <t>Демонтаж существующей облицовки из профлиста С44</t>
  </si>
  <si>
    <t>1 м2 / 1кг</t>
  </si>
  <si>
    <t>60 / 379</t>
  </si>
  <si>
    <t>150 / 3840</t>
  </si>
  <si>
    <t>150 / 1095</t>
  </si>
  <si>
    <t>Демонтаж внешнего кровельного  профнастила С44 толщ.0,6мм L=5,0м 
V=7,3кг/м2*150м2=1095кг</t>
  </si>
  <si>
    <t>Демонтаж внутреннего кровельного  профнастила С44 толщ.0,6мм  L=5,0м 
V=7,3кг/м2*150м2=1095кг</t>
  </si>
  <si>
    <t>Демонтаж минераловатного утеплителя толщ. 160мм 
V=160кг/м3*150м2*0,16м=3840кг</t>
  </si>
  <si>
    <t>Демонтаж каркаса из швеллера гнутого №16 с шагом 1,5м 
V=6,32кг/м*4шт*30м=758кг</t>
  </si>
  <si>
    <t>120 / 758</t>
  </si>
  <si>
    <t>Демонтаж внешнего кровельного  профнастила С44 толщ.0,6мм L=12,0м 
V=7,3кг/м2*360м2=2628кг</t>
  </si>
  <si>
    <t>360 / 2628</t>
  </si>
  <si>
    <t>Демонтаж минераловатного утеплителя толщ. 160мм 
V=160кг/м3*360м2*0,16м=9216кг</t>
  </si>
  <si>
    <t>360 / 9216</t>
  </si>
  <si>
    <t>Демонтаж каркаса из швеллера гнутого №16 с шагом 1,5м 
V=6,32кг/м*10шт*30м=1896кг</t>
  </si>
  <si>
    <t>300 / 1896</t>
  </si>
  <si>
    <t>Демонтаж внутреннего кровельного  профнастила С44 толщ.0,6мм  L=12,0м 
V=7,3кг/м2*360м2=2628кг</t>
  </si>
  <si>
    <t>Демонтажные и монтажные работы по оконным блокам (в осях В/1-6)</t>
  </si>
  <si>
    <t>1 шт / 1 м2 / 1 кг</t>
  </si>
  <si>
    <t>3 / 8,64 / 93</t>
  </si>
  <si>
    <t>Демонтаж пластикового оконного блока 2400х1200(h)</t>
  </si>
  <si>
    <t>Демонтаж пластикового оконного блока 1800х1200(h)</t>
  </si>
  <si>
    <t>1 / 2,16 / 22</t>
  </si>
  <si>
    <t>Монтаж пластикового оконного блока 2400х1200(h)</t>
  </si>
  <si>
    <t>Монтаж пластикового оконного блока 1800х1200(h)</t>
  </si>
  <si>
    <t>1 шт / 1 м2</t>
  </si>
  <si>
    <t>3 / 8,64</t>
  </si>
  <si>
    <t>1 / 2,16</t>
  </si>
  <si>
    <t>была толщ. Металла облицовки 0,5мм</t>
  </si>
  <si>
    <t>Облицовочная кладка стен из кирпича керамического облицовочного пустотелого на цементном растворе с армированием сеткой по ГОСТ 23279 через 500мм - 18кг по высоте в осях В/3-6 L=15,0м на высоту 2,0м</t>
  </si>
  <si>
    <t>Облицовочная кладка стен из кирпича керамического облицовочного пустотелого на цементном растворе с армированием сеткой по ГОСТ 23279 через 500мм - 18кг по высоте в осях В/1-4 L=15,0м на высоту 2,0м</t>
  </si>
  <si>
    <t>Монтаж адаптера (Адаптер снегозадержателя для профлиста)</t>
  </si>
  <si>
    <t>Добавлен</t>
  </si>
  <si>
    <t>Обеспыливание и обезжиривание поверхности ферм
V=187*0,31=58кг</t>
  </si>
  <si>
    <t>159 / 30</t>
  </si>
  <si>
    <t>363 / 30</t>
  </si>
  <si>
    <t xml:space="preserve">Резка сэндвич-панели из профлиста (свес кровли 100мм) </t>
  </si>
  <si>
    <t>Демонтаж изоляции сэндвич-панели на клее (свес кровли 100мм)</t>
  </si>
  <si>
    <t>60 / 0,9</t>
  </si>
  <si>
    <t xml:space="preserve">Резка сэндвич-панели из профлиста (начальная гофра) </t>
  </si>
  <si>
    <t>Устройство герметизации стыков и примыканий конька и нащельников нейтральным (PH) герметиком (силиконовый герметик PH 290мл - 15шт) V=(30/1,95*0,6)+(30*2+30/1,95*0,3)=73,9м.п.</t>
  </si>
  <si>
    <t>Сверление отверстий в кирпичных стенах диам.6 -35мм шагом 300мм по оси В с наружи и снутри</t>
  </si>
  <si>
    <t>Устройство герметизации стыков и примыканий конька и нащельников нейтральным (PH) герметиком (силиконовый герметик РН 290мл - 82шт) V=(60*2+60/1,95*0,6)+(60*2+60/1,95*0,6)+(60*2+60/1,95*0,3)=406,2м.п.</t>
  </si>
  <si>
    <t>Устройство герметизации (бортика) стыка кровельной панели - стык со стеной отверждаемой полимерной мастикой (клей герметик Гермафлекс 147 - 68шт.)</t>
  </si>
  <si>
    <t>Утепление стыка кровельной панели - стык со стеной минераловатным утеплителем толщ. 150мм, шириной 270мм по осям 1 и 6</t>
  </si>
  <si>
    <t>34 / 1,38</t>
  </si>
  <si>
    <t>34 / 23,7</t>
  </si>
  <si>
    <t>Изготовление и монтаж нащельника из оцинкованной стали толщ.0,5мм шириной 0,7м на стык кровельной панели со стеной по осям 1 и 6  с креплением саморез с прессшайбой диам.4,8-28мм шагом 300мм (сверху шириной 610мм и 780мм)  V=17*0,61+17*0,78=23,7м2</t>
  </si>
  <si>
    <t>Изготовление и монтаж нащельника из оцинкованной стали толщ.0,5мм шириной 0,16м и 0,33м на стык кровельной панели со стеной по осям 1 и 6  с креплением саморез с прессшайбой диам.4,8-28мм шагом 300мм (снизу стык кровельной и стеновой панели)  V=17*0,16+17*0,33=8,4м2</t>
  </si>
  <si>
    <t>34 / 8,4</t>
  </si>
  <si>
    <t>Устройство герметизации стыков и примыканий конька и нащельников нейтральным (PH) герметиком (силиконовый герметик РН 290мл - 82шт) V=(34+17/1,95*(0,61+0,78))+(34*2+17/1,95*(0,16+0,33))+(34*2+34/1,95*0,4)=193,4м.п.</t>
  </si>
  <si>
    <t>Демонтаж-монтаж дефлекторов на кровле</t>
  </si>
  <si>
    <r>
      <t xml:space="preserve">1 шт </t>
    </r>
    <r>
      <rPr>
        <sz val="12"/>
        <color indexed="14"/>
        <rFont val="Times New Roman"/>
        <family val="1"/>
        <charset val="204"/>
      </rPr>
      <t>/ 1 кг</t>
    </r>
  </si>
  <si>
    <t>6 / 120</t>
  </si>
  <si>
    <t>Демонтаж изоляции сэндвич-панели на клее (отверстия кровли 400*400*150мм)</t>
  </si>
  <si>
    <t>1 шт / 1 м3</t>
  </si>
  <si>
    <t>6 / 0,144</t>
  </si>
  <si>
    <t>Установка узла прохода воздуховодов диаметром до 350мм (стаканов) из стали толщ.1,5мм (стоимость стаканов уточняется)</t>
  </si>
  <si>
    <t>Заделка отверстий между узлом прохода и сэндвич-панелью минераловатным утеплителем</t>
  </si>
  <si>
    <t>6 / 0,072</t>
  </si>
  <si>
    <t>Устройство герметизации (бортика) стыка кровельной панели - стык со стеной отверждаемой полимерной мастикой (клей герметик Гермафлекс 147 - 10шт.) V=0,4*4*6=9,6м</t>
  </si>
  <si>
    <r>
      <t>Изготовление и монтаж фасонных элементов в местах проходки вентиляционных труб на  кровле из оцинкованного листа толщ.</t>
    </r>
    <r>
      <rPr>
        <strike/>
        <sz val="12"/>
        <rFont val="Times New Roman"/>
        <family val="1"/>
        <charset val="204"/>
      </rPr>
      <t>0,7мм</t>
    </r>
    <r>
      <rPr>
        <sz val="12"/>
        <rFont val="Times New Roman"/>
        <family val="1"/>
        <charset val="204"/>
      </rPr>
      <t xml:space="preserve"> </t>
    </r>
    <r>
      <rPr>
        <sz val="12"/>
        <color indexed="14"/>
        <rFont val="Times New Roman"/>
        <family val="1"/>
        <charset val="204"/>
      </rPr>
      <t>0,5мм</t>
    </r>
  </si>
  <si>
    <r>
      <t>12,1</t>
    </r>
    <r>
      <rPr>
        <sz val="12"/>
        <rFont val="Times New Roman"/>
        <family val="1"/>
        <charset val="204"/>
      </rPr>
      <t xml:space="preserve"> </t>
    </r>
    <r>
      <rPr>
        <strike/>
        <sz val="12"/>
        <rFont val="Times New Roman"/>
        <family val="1"/>
        <charset val="204"/>
      </rPr>
      <t>2,0</t>
    </r>
    <r>
      <rPr>
        <sz val="12"/>
        <rFont val="Times New Roman"/>
        <family val="1"/>
        <charset val="204"/>
      </rPr>
      <t xml:space="preserve"> / 11</t>
    </r>
  </si>
  <si>
    <t>Устройство герметизации стыков и примыканий фасонных элементов нейтральным (PH) герметиком (силиконовый герметик РН 290мл - 82шт) V=(7*2+4*0,71+0,4*4*2)*2+(1,5*2+2*0,71+0,4*4)*2=52,2м.п.</t>
  </si>
  <si>
    <t>Обезжиривание поверхности балок Б1
V=12,3*0,31=3,8кг</t>
  </si>
  <si>
    <t>Обеспыливание и обезжиривание поверхности прогонов
V=420*0,31=130,2кг</t>
  </si>
  <si>
    <t>Обеспыливание и обезжиривание поверхности балок Б1
V=39*0,31=12,1кг</t>
  </si>
  <si>
    <t>Обеспыливание и обезжиривание поверхности опорной пластины и уголка
V=6*0,31=1,9кг</t>
  </si>
  <si>
    <t>Вырезка отверстий в кровельных сендвич-панелях квадратных разм. до 400х400мм резка профнастила с двух сторон</t>
  </si>
  <si>
    <t>1 шт / 1 м</t>
  </si>
  <si>
    <t>6 / 19,2</t>
  </si>
  <si>
    <t>Монтаж кровельных сэндвич-панелей с минераловатным утеплителем толщ. 150мм, шириной 1000мм L=5,3м с замком Roof-lock, толщ. металла облицовки 0,7мм, оцинкованный с креплением к прогонам Саморез со сверлом СЭНДВИЧ-МЕТАЛЛ с шестигранной головкой и шайбой с EPDM прокладкой (оцинкованная сталь), 6.3/5.5x215 мм с шагом 400мм, с заполнением стыков герметиком (Клей герметик Гермафлекс 147) для наружных работ - 159м и укладкой теплоизоляционного жгута круглого сечения Ф8мм - 159м</t>
  </si>
  <si>
    <t>Монтаж кровельных сэндвич-панелей с минераловатным утеплителем толщ. 150мм, шириной 1000мм L=12,1м с замком Roof-lock, толщ. металла облицовки 0,7мм, оцинкованный с креплением к прогонам Саморез со сверлом СЭНДВИЧ-МЕТАЛЛ с шестигранной головкой и шайбой с EPDM прокладкой (оцинкованная сталь), 6.3/5.5x215 мм с шагом 400мм, с заполнением стыков герметиком (Клей герметик Гермафлекс 147) для наружных работ - 363м и укладкой теплоизоляционного жгута круглого сечения Ф8мм - 363м</t>
  </si>
  <si>
    <t>Приложение 3</t>
  </si>
  <si>
    <t xml:space="preserve">Ведущий инженер ТО УКС  </t>
  </si>
  <si>
    <r>
      <t xml:space="preserve">                                                                                                                                                                                                                                                                                                                                                                                                           ПРИЛОЖЕНИЕ №____
Согласовано:                                                                                                                                                                                                                                                                                                                                                          Согласовано:
Директор подрядной организации                                                                                                                                                                                                                                                                                                                      Заместитель генерального директора 
                                                                                                                                                                                                                                                                                                                                                                                по капитальному строительству
                                                                                                                                                                                                                                                                                                                                                                                АО "Белкамнефть" им. А.А.Волкова
_____________________________                                                                                                                                                                                                                                                                                                                      ____________________ 
              </t>
    </r>
    <r>
      <rPr>
        <sz val="6"/>
        <color theme="1"/>
        <rFont val="Times New Roman"/>
        <family val="1"/>
        <charset val="204"/>
      </rPr>
      <t xml:space="preserve">подпись Ф.И.О. 
</t>
    </r>
    <r>
      <rPr>
        <sz val="8"/>
        <color theme="1"/>
        <rFont val="Times New Roman"/>
        <family val="1"/>
        <charset val="204"/>
      </rPr>
      <t>"______"_______________20____г.                                                                                                                                                                                                                                                                                                                    "______"_______________20____г.</t>
    </r>
  </si>
  <si>
    <t>Приложение 3.4</t>
  </si>
  <si>
    <t xml:space="preserve">Приложение 3.3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</si>
</sst>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04"/>
      <scheme val="minor"/>
    </font>
    <font>
      <sz val="10"/>
      <name val="Arial Cyr"/>
      <charset val="204"/>
    </font>
    <font>
      <sz val="10"/>
      <name val="Arial"/>
      <family val="2"/>
      <charset val="204"/>
    </font>
    <font>
      <sz val="12"/>
      <name val="Times New Roman"/>
      <family val="1"/>
      <charset val="204"/>
    </font>
    <font>
      <sz val="11"/>
      <name val="Calibri"/>
      <family val="2"/>
      <charset val="204"/>
      <scheme val="minor"/>
    </font>
    <font>
      <b/>
      <sz val="12"/>
      <name val="Times New Roman"/>
      <family val="1"/>
      <charset val="204"/>
    </font>
    <font>
      <b/>
      <u/>
      <sz val="12"/>
      <name val="Times New Roman"/>
      <family val="1"/>
      <charset val="204"/>
    </font>
    <font>
      <i/>
      <sz val="12"/>
      <name val="Times New Roman"/>
      <family val="1"/>
      <charset val="204"/>
    </font>
    <font>
      <b/>
      <sz val="16"/>
      <name val="Times New Roman"/>
      <family val="1"/>
      <charset val="204"/>
    </font>
    <font>
      <b/>
      <sz val="10"/>
      <name val="Arial"/>
      <family val="2"/>
      <charset val="204"/>
    </font>
    <font>
      <b/>
      <sz val="12"/>
      <color theme="1"/>
      <name val="Times New Roman"/>
      <family val="1"/>
      <charset val="204"/>
    </font>
    <font>
      <sz val="12"/>
      <color theme="1"/>
      <name val="Times New Roman"/>
      <family val="1"/>
      <charset val="204"/>
    </font>
    <font>
      <sz val="11"/>
      <color theme="1"/>
      <name val="Calibri"/>
      <family val="2"/>
      <scheme val="minor"/>
    </font>
    <font>
      <sz val="8"/>
      <color theme="1"/>
      <name val="Times New Roman"/>
      <family val="1"/>
      <charset val="204"/>
    </font>
    <font>
      <b/>
      <sz val="8"/>
      <color theme="1"/>
      <name val="Times New Roman"/>
      <family val="1"/>
      <charset val="204"/>
    </font>
    <font>
      <sz val="6"/>
      <color theme="1"/>
      <name val="Times New Roman"/>
      <family val="1"/>
      <charset val="204"/>
    </font>
    <font>
      <sz val="11"/>
      <color theme="1"/>
      <name val="Times New Roman"/>
      <family val="1"/>
      <charset val="204"/>
    </font>
    <font>
      <sz val="7.5"/>
      <color theme="1"/>
      <name val="Times New Roman"/>
      <family val="1"/>
      <charset val="204"/>
    </font>
    <font>
      <sz val="7.5"/>
      <color theme="1"/>
      <name val="Calibri"/>
      <family val="2"/>
      <scheme val="minor"/>
    </font>
    <font>
      <b/>
      <sz val="11"/>
      <color theme="1"/>
      <name val="Times New Roman"/>
      <family val="1"/>
      <charset val="204"/>
    </font>
    <font>
      <b/>
      <sz val="11"/>
      <color theme="1"/>
      <name val="Calibri"/>
      <family val="2"/>
      <scheme val="minor"/>
    </font>
    <font>
      <i/>
      <sz val="12"/>
      <color rgb="FFFF0000"/>
      <name val="Times New Roman"/>
      <family val="1"/>
      <charset val="204"/>
    </font>
    <font>
      <sz val="14"/>
      <color rgb="FF7030A0"/>
      <name val="Arial"/>
      <family val="2"/>
      <charset val="204"/>
    </font>
    <font>
      <sz val="12"/>
      <color rgb="FFFF0000"/>
      <name val="Times New Roman"/>
      <family val="1"/>
      <charset val="204"/>
    </font>
    <font>
      <b/>
      <i/>
      <u/>
      <sz val="12"/>
      <name val="Times New Roman"/>
      <family val="1"/>
      <charset val="204"/>
    </font>
    <font>
      <sz val="11"/>
      <color rgb="FFFF0000"/>
      <name val="Calibri"/>
      <family val="2"/>
      <charset val="204"/>
      <scheme val="minor"/>
    </font>
    <font>
      <strike/>
      <sz val="12"/>
      <name val="Times New Roman"/>
      <family val="1"/>
      <charset val="204"/>
    </font>
    <font>
      <sz val="12"/>
      <color indexed="14"/>
      <name val="Times New Roman"/>
      <family val="1"/>
      <charset val="204"/>
    </font>
    <font>
      <b/>
      <sz val="13"/>
      <name val="Times New Roman"/>
      <family val="1"/>
      <charset val="204"/>
    </font>
    <font>
      <b/>
      <sz val="13"/>
      <color theme="1"/>
      <name val="Times New Roman"/>
      <family val="1"/>
      <charset val="204"/>
    </font>
  </fonts>
  <fills count="11">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
      <patternFill patternType="solid">
        <fgColor theme="6" tint="0.59999389629810485"/>
        <bgColor indexed="64"/>
      </patternFill>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7">
    <xf numFmtId="0" fontId="0" fillId="0" borderId="0"/>
    <xf numFmtId="0" fontId="1" fillId="0" borderId="0"/>
    <xf numFmtId="0" fontId="2" fillId="0" borderId="0"/>
    <xf numFmtId="0" fontId="1" fillId="0" borderId="0"/>
    <xf numFmtId="0" fontId="1" fillId="0" borderId="0"/>
    <xf numFmtId="0" fontId="2" fillId="0" borderId="0"/>
    <xf numFmtId="0" fontId="12" fillId="0" borderId="0"/>
  </cellStyleXfs>
  <cellXfs count="123">
    <xf numFmtId="0" fontId="0" fillId="0" borderId="0" xfId="0"/>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0" xfId="0" applyFont="1" applyFill="1"/>
    <xf numFmtId="0" fontId="4" fillId="0" borderId="0" xfId="0" applyFont="1" applyFill="1"/>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2" xfId="0" applyFont="1" applyFill="1" applyBorder="1" applyAlignment="1">
      <alignment horizontal="center" vertical="center"/>
    </xf>
    <xf numFmtId="0" fontId="2" fillId="0" borderId="0" xfId="0" applyFont="1" applyFill="1" applyBorder="1"/>
    <xf numFmtId="0" fontId="4" fillId="2" borderId="0" xfId="0" applyFont="1" applyFill="1" applyBorder="1" applyAlignment="1">
      <alignment horizontal="center" vertical="center"/>
    </xf>
    <xf numFmtId="0" fontId="4" fillId="0" borderId="0" xfId="0" applyFont="1" applyFill="1" applyBorder="1"/>
    <xf numFmtId="0" fontId="3" fillId="0" borderId="0" xfId="0" applyFont="1" applyFill="1" applyAlignment="1">
      <alignment horizontal="left" vertical="center" wrapText="1"/>
    </xf>
    <xf numFmtId="0" fontId="5" fillId="0" borderId="0" xfId="0" applyFont="1" applyFill="1" applyAlignment="1">
      <alignment vertical="center" wrapText="1"/>
    </xf>
    <xf numFmtId="0" fontId="1" fillId="0" borderId="0" xfId="1"/>
    <xf numFmtId="0" fontId="13" fillId="0" borderId="0" xfId="6" applyFont="1"/>
    <xf numFmtId="0" fontId="13" fillId="0" borderId="0" xfId="6" applyFont="1" applyAlignment="1">
      <alignment vertical="top" wrapText="1"/>
    </xf>
    <xf numFmtId="0" fontId="14" fillId="0" borderId="1" xfId="6" applyFont="1" applyBorder="1" applyAlignment="1">
      <alignment shrinkToFit="1"/>
    </xf>
    <xf numFmtId="0" fontId="13" fillId="0" borderId="1" xfId="6" applyFont="1" applyBorder="1"/>
    <xf numFmtId="0" fontId="14" fillId="3" borderId="1" xfId="6" applyFont="1" applyFill="1" applyBorder="1" applyAlignment="1">
      <alignment horizontal="center"/>
    </xf>
    <xf numFmtId="0" fontId="13" fillId="3" borderId="1" xfId="6" applyFont="1" applyFill="1" applyBorder="1" applyAlignment="1">
      <alignment horizontal="center" vertical="center"/>
    </xf>
    <xf numFmtId="14" fontId="13" fillId="3" borderId="1" xfId="6" applyNumberFormat="1" applyFont="1" applyFill="1" applyBorder="1" applyAlignment="1">
      <alignment horizontal="center" vertical="center"/>
    </xf>
    <xf numFmtId="0" fontId="14" fillId="3" borderId="1" xfId="6" applyFont="1" applyFill="1" applyBorder="1" applyAlignment="1">
      <alignment horizontal="center" vertical="center"/>
    </xf>
    <xf numFmtId="0" fontId="13" fillId="3" borderId="1" xfId="6" applyFont="1" applyFill="1" applyBorder="1"/>
    <xf numFmtId="0" fontId="13" fillId="0" borderId="1" xfId="6" applyFont="1" applyFill="1" applyBorder="1"/>
    <xf numFmtId="0" fontId="13" fillId="0" borderId="1" xfId="6" applyFont="1" applyBorder="1" applyAlignment="1">
      <alignment horizontal="center" vertical="center"/>
    </xf>
    <xf numFmtId="14" fontId="13" fillId="0" borderId="1" xfId="6" applyNumberFormat="1" applyFont="1" applyBorder="1" applyAlignment="1">
      <alignment horizontal="center" vertical="center"/>
    </xf>
    <xf numFmtId="0" fontId="13" fillId="2" borderId="1" xfId="6" applyFont="1" applyFill="1" applyBorder="1"/>
    <xf numFmtId="0" fontId="14" fillId="0" borderId="0" xfId="6" applyFont="1" applyAlignment="1">
      <alignment horizontal="center" vertical="center"/>
    </xf>
    <xf numFmtId="0" fontId="19" fillId="0" borderId="0" xfId="6" applyFont="1" applyAlignment="1">
      <alignment horizontal="center" vertical="center"/>
    </xf>
    <xf numFmtId="0" fontId="13" fillId="4" borderId="1" xfId="6" applyFont="1" applyFill="1" applyBorder="1" applyAlignment="1">
      <alignment horizontal="center" vertical="center"/>
    </xf>
    <xf numFmtId="0" fontId="13" fillId="0" borderId="1" xfId="6" applyFont="1" applyBorder="1" applyAlignment="1">
      <alignment horizontal="center" vertical="center" wrapText="1"/>
    </xf>
    <xf numFmtId="0" fontId="14" fillId="0" borderId="1" xfId="6" applyFont="1" applyBorder="1" applyAlignment="1">
      <alignment horizontal="center" vertical="center" shrinkToFit="1"/>
    </xf>
    <xf numFmtId="0" fontId="13" fillId="6" borderId="1" xfId="6" applyFont="1" applyFill="1" applyBorder="1"/>
    <xf numFmtId="0" fontId="4" fillId="8" borderId="0" xfId="0" applyFont="1" applyFill="1" applyBorder="1" applyAlignment="1">
      <alignment horizontal="center" vertical="center"/>
    </xf>
    <xf numFmtId="0" fontId="4" fillId="8" borderId="0" xfId="0" applyFont="1" applyFill="1" applyBorder="1"/>
    <xf numFmtId="0" fontId="4" fillId="8" borderId="0" xfId="0" applyFont="1" applyFill="1"/>
    <xf numFmtId="0" fontId="6" fillId="7" borderId="1" xfId="0" applyFont="1" applyFill="1" applyBorder="1" applyAlignment="1">
      <alignment vertical="center" wrapText="1"/>
    </xf>
    <xf numFmtId="0" fontId="6" fillId="9" borderId="1" xfId="0" applyFont="1" applyFill="1" applyBorder="1" applyAlignment="1">
      <alignment horizontal="center" vertical="center" wrapText="1"/>
    </xf>
    <xf numFmtId="0" fontId="22" fillId="0" borderId="0" xfId="0" applyFont="1" applyFill="1" applyBorder="1" applyAlignment="1">
      <alignment horizontal="left" vertical="center"/>
    </xf>
    <xf numFmtId="0" fontId="2" fillId="0" borderId="0" xfId="0" applyFont="1" applyAlignment="1">
      <alignment wrapText="1"/>
    </xf>
    <xf numFmtId="0" fontId="2" fillId="0" borderId="0" xfId="0" applyFont="1"/>
    <xf numFmtId="0" fontId="7" fillId="2" borderId="1" xfId="0" applyFont="1" applyFill="1" applyBorder="1" applyAlignment="1">
      <alignment horizontal="left" vertical="center" wrapText="1"/>
    </xf>
    <xf numFmtId="49" fontId="3" fillId="0" borderId="0" xfId="0" applyNumberFormat="1" applyFont="1" applyFill="1" applyBorder="1" applyAlignment="1">
      <alignment horizontal="left" vertical="center"/>
    </xf>
    <xf numFmtId="0" fontId="3" fillId="7" borderId="1" xfId="1" applyFont="1" applyFill="1" applyBorder="1" applyAlignment="1">
      <alignment horizontal="left" vertical="center" wrapText="1"/>
    </xf>
    <xf numFmtId="0" fontId="3" fillId="7" borderId="1" xfId="1" applyFont="1" applyFill="1" applyBorder="1" applyAlignment="1">
      <alignment horizontal="center" vertical="center"/>
    </xf>
    <xf numFmtId="0" fontId="11" fillId="0" borderId="1" xfId="0" applyNumberFormat="1" applyFont="1" applyBorder="1" applyAlignment="1">
      <alignment horizontal="left" vertical="center" wrapText="1"/>
    </xf>
    <xf numFmtId="17" fontId="3" fillId="7" borderId="1" xfId="1" applyNumberFormat="1" applyFont="1" applyFill="1" applyBorder="1" applyAlignment="1">
      <alignment horizontal="center" vertical="center"/>
    </xf>
    <xf numFmtId="0" fontId="24" fillId="2"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4" fillId="2" borderId="1" xfId="1" applyFont="1" applyFill="1" applyBorder="1" applyAlignment="1">
      <alignment horizontal="center" vertical="center" wrapText="1"/>
    </xf>
    <xf numFmtId="0" fontId="3" fillId="0" borderId="1" xfId="1" applyFont="1" applyFill="1" applyBorder="1" applyAlignment="1">
      <alignment horizontal="left" vertical="center" wrapText="1"/>
    </xf>
    <xf numFmtId="0" fontId="3" fillId="7" borderId="2" xfId="0" applyFont="1" applyFill="1" applyBorder="1" applyAlignment="1">
      <alignment horizontal="center" vertical="center"/>
    </xf>
    <xf numFmtId="0" fontId="25" fillId="8" borderId="0" xfId="0" applyFont="1" applyFill="1" applyBorder="1" applyAlignment="1">
      <alignment horizontal="center" vertical="center"/>
    </xf>
    <xf numFmtId="0" fontId="3" fillId="7" borderId="1" xfId="0" applyFont="1" applyFill="1" applyBorder="1" applyAlignment="1">
      <alignment horizontal="center" vertical="center" wrapText="1"/>
    </xf>
    <xf numFmtId="0" fontId="11" fillId="7" borderId="1" xfId="0" applyNumberFormat="1" applyFont="1" applyFill="1" applyBorder="1" applyAlignment="1">
      <alignment horizontal="left" vertical="center" wrapText="1"/>
    </xf>
    <xf numFmtId="0" fontId="25" fillId="0" borderId="0" xfId="0" applyFont="1"/>
    <xf numFmtId="0" fontId="3" fillId="10" borderId="1" xfId="1" applyNumberFormat="1" applyFont="1" applyFill="1" applyBorder="1" applyAlignment="1">
      <alignment horizontal="center" vertical="center"/>
    </xf>
    <xf numFmtId="0" fontId="23" fillId="7" borderId="1" xfId="1" applyFont="1" applyFill="1" applyBorder="1" applyAlignment="1">
      <alignment horizontal="left" vertical="center" wrapText="1"/>
    </xf>
    <xf numFmtId="0" fontId="23" fillId="0" borderId="1" xfId="0" applyFont="1" applyFill="1" applyBorder="1" applyAlignment="1">
      <alignment horizontal="center" vertical="center" wrapText="1"/>
    </xf>
    <xf numFmtId="0" fontId="3" fillId="10" borderId="1" xfId="1" applyNumberFormat="1" applyFont="1" applyFill="1" applyBorder="1" applyAlignment="1">
      <alignment horizontal="center" vertical="center" wrapText="1"/>
    </xf>
    <xf numFmtId="0" fontId="3" fillId="7" borderId="1" xfId="1" applyNumberFormat="1" applyFont="1" applyFill="1" applyBorder="1" applyAlignment="1">
      <alignment horizontal="center" vertical="center" wrapText="1"/>
    </xf>
    <xf numFmtId="0" fontId="3" fillId="10" borderId="1" xfId="1" applyFont="1" applyFill="1" applyBorder="1" applyAlignment="1">
      <alignment horizontal="left" vertical="center" wrapText="1"/>
    </xf>
    <xf numFmtId="0" fontId="23" fillId="0" borderId="2" xfId="0" applyFont="1" applyFill="1" applyBorder="1" applyAlignment="1">
      <alignment horizontal="center" vertical="center"/>
    </xf>
    <xf numFmtId="17" fontId="27" fillId="10" borderId="1" xfId="1" applyNumberFormat="1" applyFont="1" applyFill="1" applyBorder="1" applyAlignment="1">
      <alignment horizontal="center" vertical="center"/>
    </xf>
    <xf numFmtId="0" fontId="3" fillId="7" borderId="1" xfId="1" applyNumberFormat="1" applyFont="1" applyFill="1" applyBorder="1" applyAlignment="1">
      <alignment horizontal="center" vertical="center"/>
    </xf>
    <xf numFmtId="0" fontId="28" fillId="0" borderId="0" xfId="0" applyFont="1" applyFill="1" applyAlignment="1">
      <alignment horizontal="right" vertical="center"/>
    </xf>
    <xf numFmtId="0" fontId="5" fillId="0" borderId="0" xfId="0" applyFont="1" applyFill="1" applyAlignment="1">
      <alignment horizontal="left" vertical="center" wrapText="1"/>
    </xf>
    <xf numFmtId="0" fontId="3" fillId="7" borderId="0" xfId="0" applyFont="1" applyFill="1" applyAlignment="1">
      <alignment horizontal="left" vertical="center" wrapText="1"/>
    </xf>
    <xf numFmtId="0" fontId="3" fillId="2" borderId="0" xfId="0" applyFont="1" applyFill="1" applyAlignment="1">
      <alignment horizontal="left" vertical="center" wrapText="1"/>
    </xf>
    <xf numFmtId="0" fontId="3" fillId="0" borderId="0" xfId="0" applyFont="1" applyFill="1" applyAlignment="1">
      <alignment horizontal="left" vertical="center" wrapText="1"/>
    </xf>
    <xf numFmtId="0" fontId="5" fillId="0" borderId="0" xfId="0" applyFont="1" applyFill="1" applyAlignment="1">
      <alignment horizontal="center" vertical="center" wrapText="1"/>
    </xf>
    <xf numFmtId="0" fontId="3" fillId="0" borderId="0" xfId="0" applyFont="1" applyFill="1" applyAlignment="1">
      <alignment horizontal="center" vertical="center" wrapText="1"/>
    </xf>
    <xf numFmtId="0" fontId="8" fillId="0" borderId="0" xfId="0" applyFont="1" applyFill="1" applyAlignment="1">
      <alignment horizontal="center" vertical="center" wrapText="1"/>
    </xf>
    <xf numFmtId="49" fontId="3" fillId="0" borderId="0" xfId="0" applyNumberFormat="1" applyFont="1" applyFill="1" applyBorder="1" applyAlignment="1">
      <alignment horizontal="left" vertical="center" wrapText="1"/>
    </xf>
    <xf numFmtId="0" fontId="3" fillId="0" borderId="0" xfId="0" applyNumberFormat="1" applyFont="1" applyFill="1" applyAlignment="1">
      <alignment horizontal="left" vertical="center" wrapText="1"/>
    </xf>
    <xf numFmtId="49" fontId="3" fillId="0" borderId="0" xfId="0" applyNumberFormat="1" applyFont="1" applyFill="1" applyBorder="1" applyAlignment="1">
      <alignment horizontal="center" vertical="center"/>
    </xf>
    <xf numFmtId="0" fontId="9" fillId="2" borderId="0" xfId="0" applyFont="1" applyFill="1" applyBorder="1" applyAlignment="1">
      <alignment horizontal="center" vertical="center"/>
    </xf>
    <xf numFmtId="49" fontId="3" fillId="0" borderId="0" xfId="0" applyNumberFormat="1" applyFont="1" applyFill="1" applyAlignment="1">
      <alignment horizontal="left" vertical="center"/>
    </xf>
    <xf numFmtId="49" fontId="3" fillId="0" borderId="4" xfId="0" applyNumberFormat="1" applyFont="1" applyFill="1" applyBorder="1" applyAlignment="1">
      <alignment horizontal="left" vertical="center"/>
    </xf>
    <xf numFmtId="0" fontId="28" fillId="0" borderId="0" xfId="1" applyFont="1" applyAlignment="1">
      <alignment horizontal="right"/>
    </xf>
    <xf numFmtId="0" fontId="14" fillId="0" borderId="8" xfId="6" applyFont="1" applyBorder="1" applyAlignment="1">
      <alignment horizontal="center" vertical="center"/>
    </xf>
    <xf numFmtId="0" fontId="12" fillId="0" borderId="8" xfId="6" applyBorder="1" applyAlignment="1"/>
    <xf numFmtId="0" fontId="17" fillId="0" borderId="1" xfId="6" applyFont="1" applyBorder="1" applyAlignment="1"/>
    <xf numFmtId="0" fontId="12" fillId="0" borderId="1" xfId="6" applyBorder="1" applyAlignment="1"/>
    <xf numFmtId="0" fontId="13" fillId="0" borderId="2" xfId="6" applyFont="1" applyBorder="1" applyAlignment="1">
      <alignment horizontal="center" vertical="center"/>
    </xf>
    <xf numFmtId="0" fontId="16" fillId="0" borderId="3" xfId="6" applyFont="1" applyBorder="1" applyAlignment="1">
      <alignment horizontal="center" vertical="center"/>
    </xf>
    <xf numFmtId="0" fontId="16" fillId="0" borderId="6" xfId="6" applyFont="1" applyBorder="1" applyAlignment="1">
      <alignment horizontal="center" vertical="center"/>
    </xf>
    <xf numFmtId="0" fontId="13" fillId="4" borderId="9" xfId="6" applyFont="1" applyFill="1" applyBorder="1" applyAlignment="1">
      <alignment horizontal="center" vertical="center"/>
    </xf>
    <xf numFmtId="0" fontId="13" fillId="4" borderId="10" xfId="6" applyFont="1" applyFill="1" applyBorder="1" applyAlignment="1">
      <alignment horizontal="center" vertical="center"/>
    </xf>
    <xf numFmtId="0" fontId="13" fillId="4" borderId="13" xfId="6" applyFont="1" applyFill="1" applyBorder="1" applyAlignment="1">
      <alignment horizontal="center" vertical="center"/>
    </xf>
    <xf numFmtId="0" fontId="13" fillId="4" borderId="14" xfId="6" applyFont="1" applyFill="1" applyBorder="1" applyAlignment="1">
      <alignment horizontal="center" vertical="center"/>
    </xf>
    <xf numFmtId="0" fontId="13" fillId="0" borderId="10" xfId="6" applyFont="1" applyBorder="1" applyAlignment="1">
      <alignment horizontal="center" vertical="center"/>
    </xf>
    <xf numFmtId="0" fontId="13" fillId="0" borderId="13" xfId="6" applyFont="1" applyBorder="1" applyAlignment="1">
      <alignment horizontal="center" vertical="center"/>
    </xf>
    <xf numFmtId="0" fontId="13" fillId="0" borderId="14" xfId="6" applyFont="1" applyBorder="1" applyAlignment="1">
      <alignment horizontal="center" vertical="center"/>
    </xf>
    <xf numFmtId="0" fontId="29" fillId="0" borderId="0" xfId="6" applyFont="1" applyAlignment="1">
      <alignment horizontal="right"/>
    </xf>
    <xf numFmtId="0" fontId="13" fillId="0" borderId="0" xfId="6" applyFont="1" applyAlignment="1">
      <alignment horizontal="left" vertical="top" wrapText="1"/>
    </xf>
    <xf numFmtId="0" fontId="16" fillId="0" borderId="0" xfId="6" applyFont="1" applyAlignment="1">
      <alignment horizontal="left" vertical="top"/>
    </xf>
    <xf numFmtId="0" fontId="10" fillId="0" borderId="0" xfId="6" applyFont="1" applyAlignment="1">
      <alignment horizontal="center" vertical="center"/>
    </xf>
    <xf numFmtId="0" fontId="13" fillId="0" borderId="0" xfId="6" applyFont="1" applyAlignment="1"/>
    <xf numFmtId="0" fontId="16" fillId="0" borderId="0" xfId="6" applyFont="1" applyAlignment="1"/>
    <xf numFmtId="0" fontId="13" fillId="0" borderId="5" xfId="6" applyFont="1" applyBorder="1" applyAlignment="1">
      <alignment horizontal="center" vertical="center" wrapText="1"/>
    </xf>
    <xf numFmtId="0" fontId="16" fillId="0" borderId="7" xfId="6" applyFont="1" applyBorder="1" applyAlignment="1">
      <alignment horizontal="center" vertical="center"/>
    </xf>
    <xf numFmtId="0" fontId="13" fillId="0" borderId="5" xfId="6" applyFont="1" applyBorder="1" applyAlignment="1">
      <alignment horizontal="center" vertical="center"/>
    </xf>
    <xf numFmtId="0" fontId="12" fillId="0" borderId="7" xfId="6" applyBorder="1" applyAlignment="1">
      <alignment horizontal="center" vertical="center" wrapText="1"/>
    </xf>
    <xf numFmtId="0" fontId="17" fillId="0" borderId="5" xfId="6" applyFont="1" applyBorder="1" applyAlignment="1">
      <alignment horizontal="center" vertical="center" wrapText="1"/>
    </xf>
    <xf numFmtId="0" fontId="18" fillId="0" borderId="7" xfId="6" applyFont="1" applyBorder="1" applyAlignment="1">
      <alignment horizontal="center" vertical="center" wrapText="1"/>
    </xf>
    <xf numFmtId="0" fontId="13" fillId="4" borderId="5" xfId="6" applyFont="1" applyFill="1" applyBorder="1" applyAlignment="1">
      <alignment horizontal="center" vertical="center"/>
    </xf>
    <xf numFmtId="0" fontId="13" fillId="0" borderId="7" xfId="6" applyFont="1" applyBorder="1" applyAlignment="1">
      <alignment horizontal="center" vertical="center"/>
    </xf>
    <xf numFmtId="0" fontId="13" fillId="0" borderId="8" xfId="6" applyFont="1" applyBorder="1" applyAlignment="1">
      <alignment horizontal="center" vertical="center"/>
    </xf>
    <xf numFmtId="0" fontId="13" fillId="0" borderId="4" xfId="6" applyFont="1" applyBorder="1" applyAlignment="1">
      <alignment horizontal="center" vertical="center"/>
    </xf>
    <xf numFmtId="0" fontId="13" fillId="0" borderId="11" xfId="6" applyFont="1" applyBorder="1" applyAlignment="1">
      <alignment horizontal="center" vertical="center"/>
    </xf>
    <xf numFmtId="0" fontId="13" fillId="0" borderId="0" xfId="6" applyFont="1" applyAlignment="1">
      <alignment horizontal="center" vertical="center"/>
    </xf>
    <xf numFmtId="0" fontId="13" fillId="0" borderId="12" xfId="6" applyFont="1" applyBorder="1" applyAlignment="1">
      <alignment horizontal="center" vertical="center"/>
    </xf>
    <xf numFmtId="0" fontId="20" fillId="0" borderId="8" xfId="6" applyFont="1" applyBorder="1" applyAlignment="1"/>
    <xf numFmtId="0" fontId="13" fillId="5" borderId="2" xfId="6" applyFont="1" applyFill="1" applyBorder="1" applyAlignment="1">
      <alignment horizontal="center" vertical="center"/>
    </xf>
    <xf numFmtId="0" fontId="12" fillId="5" borderId="3" xfId="6" applyFill="1" applyBorder="1" applyAlignment="1">
      <alignment horizontal="center" vertical="center"/>
    </xf>
    <xf numFmtId="0" fontId="12" fillId="5" borderId="6" xfId="6" applyFill="1" applyBorder="1" applyAlignment="1">
      <alignment horizontal="center" vertical="center"/>
    </xf>
    <xf numFmtId="0" fontId="13" fillId="5" borderId="2" xfId="6" applyFont="1" applyFill="1" applyBorder="1" applyAlignment="1"/>
    <xf numFmtId="0" fontId="12" fillId="5" borderId="3" xfId="6" applyFill="1" applyBorder="1" applyAlignment="1"/>
    <xf numFmtId="0" fontId="12" fillId="5" borderId="6" xfId="6" applyFill="1" applyBorder="1" applyAlignment="1"/>
  </cellXfs>
  <cellStyles count="7">
    <cellStyle name="Обычный" xfId="0" builtinId="0"/>
    <cellStyle name="Обычный 2" xfId="1" xr:uid="{00000000-0005-0000-0000-000001000000}"/>
    <cellStyle name="Обычный 3" xfId="3" xr:uid="{00000000-0005-0000-0000-000002000000}"/>
    <cellStyle name="Обычный 4" xfId="2" xr:uid="{00000000-0005-0000-0000-000003000000}"/>
    <cellStyle name="Обычный 4 2" xfId="6" xr:uid="{00000000-0005-0000-0000-000004000000}"/>
    <cellStyle name="Обычный 5" xfId="4" xr:uid="{00000000-0005-0000-0000-000005000000}"/>
    <cellStyle name="Обычный 7" xfId="5" xr:uid="{00000000-0005-0000-0000-000006000000}"/>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224118</xdr:colOff>
      <xdr:row>2</xdr:row>
      <xdr:rowOff>78441</xdr:rowOff>
    </xdr:from>
    <xdr:to>
      <xdr:col>8</xdr:col>
      <xdr:colOff>466416</xdr:colOff>
      <xdr:row>49</xdr:row>
      <xdr:rowOff>56029</xdr:rowOff>
    </xdr:to>
    <xdr:pic>
      <xdr:nvPicPr>
        <xdr:cNvPr id="2" name="Рисунок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24118" y="402291"/>
          <a:ext cx="5119098" cy="758806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71"/>
  <sheetViews>
    <sheetView tabSelected="1" view="pageBreakPreview" zoomScaleNormal="110" zoomScaleSheetLayoutView="100" workbookViewId="0">
      <selection activeCell="E6" sqref="E6"/>
    </sheetView>
  </sheetViews>
  <sheetFormatPr defaultColWidth="9.1796875" defaultRowHeight="15.5" x14ac:dyDescent="0.35"/>
  <cols>
    <col min="1" max="1" width="7.1796875" style="2" customWidth="1"/>
    <col min="2" max="2" width="60.7265625" style="3" customWidth="1"/>
    <col min="3" max="3" width="13.54296875" style="2" customWidth="1"/>
    <col min="4" max="4" width="22.81640625" style="2" customWidth="1"/>
    <col min="5" max="5" width="38.453125" style="12" customWidth="1"/>
    <col min="6" max="6" width="35.1796875" style="13" customWidth="1"/>
    <col min="7" max="7" width="7.7265625" style="7" customWidth="1"/>
    <col min="8" max="8" width="8" style="7" customWidth="1"/>
    <col min="9" max="16384" width="9.1796875" style="7"/>
  </cols>
  <sheetData>
    <row r="2" spans="1:4" ht="16.5" x14ac:dyDescent="0.35">
      <c r="C2" s="7"/>
      <c r="D2" s="68" t="s">
        <v>284</v>
      </c>
    </row>
    <row r="4" spans="1:4" ht="19.5" customHeight="1" x14ac:dyDescent="0.35">
      <c r="A4" s="73" t="s">
        <v>16</v>
      </c>
      <c r="B4" s="73"/>
      <c r="C4" s="73"/>
      <c r="D4" s="73"/>
    </row>
    <row r="5" spans="1:4" ht="51" customHeight="1" x14ac:dyDescent="0.35">
      <c r="A5" s="73" t="s">
        <v>90</v>
      </c>
      <c r="B5" s="73"/>
      <c r="C5" s="73"/>
      <c r="D5" s="73"/>
    </row>
    <row r="6" spans="1:4" ht="14.25" customHeight="1" x14ac:dyDescent="0.35">
      <c r="A6" s="74"/>
      <c r="B6" s="74"/>
      <c r="C6" s="74"/>
      <c r="D6" s="74"/>
    </row>
    <row r="7" spans="1:4" ht="37.5" customHeight="1" x14ac:dyDescent="0.35">
      <c r="A7" s="73" t="s">
        <v>0</v>
      </c>
      <c r="B7" s="73"/>
      <c r="C7" s="73"/>
      <c r="D7" s="73"/>
    </row>
    <row r="8" spans="1:4" x14ac:dyDescent="0.35">
      <c r="A8" s="9"/>
      <c r="B8" s="14"/>
      <c r="C8" s="9"/>
      <c r="D8" s="9"/>
    </row>
    <row r="9" spans="1:4" ht="15" x14ac:dyDescent="0.35">
      <c r="A9" s="69" t="s">
        <v>14</v>
      </c>
      <c r="B9" s="69"/>
      <c r="C9" s="69"/>
      <c r="D9" s="69"/>
    </row>
    <row r="10" spans="1:4" ht="15" x14ac:dyDescent="0.35">
      <c r="A10" s="69"/>
      <c r="B10" s="69"/>
      <c r="C10" s="69"/>
      <c r="D10" s="69"/>
    </row>
    <row r="11" spans="1:4" x14ac:dyDescent="0.35">
      <c r="A11" s="9"/>
      <c r="B11" s="14"/>
      <c r="C11" s="9"/>
      <c r="D11" s="9"/>
    </row>
    <row r="12" spans="1:4" ht="15" x14ac:dyDescent="0.35">
      <c r="A12" s="69" t="s">
        <v>1</v>
      </c>
      <c r="B12" s="69"/>
      <c r="C12" s="69"/>
      <c r="D12" s="69"/>
    </row>
    <row r="13" spans="1:4" x14ac:dyDescent="0.35">
      <c r="A13" s="72" t="s">
        <v>2</v>
      </c>
      <c r="B13" s="72"/>
      <c r="C13" s="72"/>
      <c r="D13" s="72"/>
    </row>
    <row r="14" spans="1:4" ht="44.25" customHeight="1" x14ac:dyDescent="0.35">
      <c r="A14" s="69" t="s">
        <v>91</v>
      </c>
      <c r="B14" s="69"/>
      <c r="C14" s="69"/>
      <c r="D14" s="69"/>
    </row>
    <row r="15" spans="1:4" ht="18.75" customHeight="1" x14ac:dyDescent="0.35">
      <c r="A15" s="15" t="s">
        <v>12</v>
      </c>
      <c r="B15" s="15"/>
      <c r="C15" s="15"/>
      <c r="D15" s="15"/>
    </row>
    <row r="16" spans="1:4" ht="34.5" customHeight="1" x14ac:dyDescent="0.35">
      <c r="A16" s="73" t="s">
        <v>26</v>
      </c>
      <c r="B16" s="73"/>
      <c r="C16" s="73"/>
      <c r="D16" s="73"/>
    </row>
    <row r="17" spans="1:10" ht="9" customHeight="1" x14ac:dyDescent="0.35">
      <c r="A17" s="9"/>
      <c r="B17" s="14"/>
      <c r="C17" s="9"/>
      <c r="D17" s="9"/>
    </row>
    <row r="18" spans="1:10" s="6" customFormat="1" ht="120.75" customHeight="1" x14ac:dyDescent="0.25">
      <c r="A18" s="70" t="s">
        <v>71</v>
      </c>
      <c r="B18" s="70"/>
      <c r="C18" s="70"/>
      <c r="D18" s="70"/>
      <c r="E18" s="41"/>
      <c r="F18" s="11"/>
      <c r="G18" s="11"/>
      <c r="H18" s="11"/>
      <c r="I18" s="11"/>
      <c r="J18" s="11"/>
    </row>
    <row r="19" spans="1:10" ht="47.25" customHeight="1" x14ac:dyDescent="0.35">
      <c r="A19" s="71" t="s">
        <v>92</v>
      </c>
      <c r="B19" s="71"/>
      <c r="C19" s="71"/>
      <c r="D19" s="71"/>
    </row>
    <row r="20" spans="1:10" ht="27.75" customHeight="1" x14ac:dyDescent="0.35">
      <c r="A20" s="69" t="s">
        <v>27</v>
      </c>
      <c r="B20" s="69"/>
      <c r="C20" s="69"/>
      <c r="D20" s="69"/>
    </row>
    <row r="21" spans="1:10" ht="28.5" customHeight="1" x14ac:dyDescent="0.35">
      <c r="A21" s="8"/>
      <c r="B21" s="75" t="s">
        <v>87</v>
      </c>
      <c r="C21" s="75"/>
      <c r="D21" s="8"/>
    </row>
    <row r="22" spans="1:10" ht="13.5" customHeight="1" x14ac:dyDescent="0.35">
      <c r="A22" s="9"/>
      <c r="B22" s="14"/>
      <c r="C22" s="9"/>
      <c r="D22" s="9"/>
    </row>
    <row r="23" spans="1:10" s="6" customFormat="1" x14ac:dyDescent="0.25">
      <c r="A23" s="1" t="s">
        <v>11</v>
      </c>
      <c r="B23" s="1" t="s">
        <v>3</v>
      </c>
      <c r="C23" s="1" t="s">
        <v>4</v>
      </c>
      <c r="D23" s="4" t="s">
        <v>5</v>
      </c>
      <c r="E23" s="79"/>
      <c r="F23" s="11"/>
    </row>
    <row r="24" spans="1:10" s="6" customFormat="1" x14ac:dyDescent="0.25">
      <c r="A24" s="5">
        <v>1</v>
      </c>
      <c r="B24" s="5">
        <v>2</v>
      </c>
      <c r="C24" s="5">
        <v>3</v>
      </c>
      <c r="D24" s="10">
        <v>4</v>
      </c>
      <c r="E24" s="79"/>
      <c r="F24" s="11"/>
    </row>
    <row r="25" spans="1:10" s="38" customFormat="1" ht="37.5" customHeight="1" x14ac:dyDescent="0.35">
      <c r="A25" s="1">
        <v>1</v>
      </c>
      <c r="B25" s="40" t="s">
        <v>93</v>
      </c>
      <c r="C25" s="39"/>
      <c r="D25" s="39"/>
      <c r="E25" s="36"/>
      <c r="F25" s="37"/>
    </row>
    <row r="26" spans="1:10" s="38" customFormat="1" ht="18" customHeight="1" x14ac:dyDescent="0.35">
      <c r="A26" s="1">
        <v>2</v>
      </c>
      <c r="B26" s="50" t="s">
        <v>107</v>
      </c>
      <c r="C26" s="39"/>
      <c r="D26" s="39"/>
      <c r="E26" s="36"/>
      <c r="F26" s="37"/>
    </row>
    <row r="27" spans="1:10" s="38" customFormat="1" ht="108" customHeight="1" x14ac:dyDescent="0.35">
      <c r="A27" s="1">
        <v>3</v>
      </c>
      <c r="B27" s="51" t="s">
        <v>111</v>
      </c>
      <c r="C27" s="1" t="s">
        <v>109</v>
      </c>
      <c r="D27" s="10">
        <v>275</v>
      </c>
      <c r="E27" s="36"/>
      <c r="F27" s="37"/>
    </row>
    <row r="28" spans="1:10" s="38" customFormat="1" ht="46.5" x14ac:dyDescent="0.35">
      <c r="A28" s="1">
        <v>4</v>
      </c>
      <c r="B28" s="46" t="s">
        <v>161</v>
      </c>
      <c r="C28" s="5" t="s">
        <v>86</v>
      </c>
      <c r="D28" s="49" t="s">
        <v>94</v>
      </c>
      <c r="E28" s="36"/>
      <c r="F28" s="37"/>
    </row>
    <row r="29" spans="1:10" s="38" customFormat="1" ht="46.5" x14ac:dyDescent="0.35">
      <c r="A29" s="1">
        <v>5</v>
      </c>
      <c r="B29" s="46" t="s">
        <v>96</v>
      </c>
      <c r="C29" s="5" t="s">
        <v>86</v>
      </c>
      <c r="D29" s="49" t="s">
        <v>95</v>
      </c>
      <c r="E29" s="36"/>
      <c r="F29" s="37"/>
    </row>
    <row r="30" spans="1:10" s="38" customFormat="1" ht="46.5" x14ac:dyDescent="0.35">
      <c r="A30" s="1">
        <v>6</v>
      </c>
      <c r="B30" s="46" t="s">
        <v>97</v>
      </c>
      <c r="C30" s="5" t="s">
        <v>86</v>
      </c>
      <c r="D30" s="49" t="s">
        <v>98</v>
      </c>
      <c r="E30" s="36"/>
      <c r="F30" s="37"/>
    </row>
    <row r="31" spans="1:10" s="38" customFormat="1" ht="31" x14ac:dyDescent="0.35">
      <c r="A31" s="1">
        <v>7</v>
      </c>
      <c r="B31" s="46" t="s">
        <v>99</v>
      </c>
      <c r="C31" s="5" t="s">
        <v>86</v>
      </c>
      <c r="D31" s="49" t="s">
        <v>98</v>
      </c>
      <c r="E31" s="36"/>
      <c r="F31" s="37"/>
    </row>
    <row r="32" spans="1:10" s="38" customFormat="1" ht="46.5" x14ac:dyDescent="0.35">
      <c r="A32" s="1">
        <v>8</v>
      </c>
      <c r="B32" s="46" t="s">
        <v>139</v>
      </c>
      <c r="C32" s="5" t="s">
        <v>86</v>
      </c>
      <c r="D32" s="47" t="s">
        <v>100</v>
      </c>
      <c r="E32" s="36"/>
      <c r="F32" s="37"/>
    </row>
    <row r="33" spans="1:6" s="38" customFormat="1" ht="62" x14ac:dyDescent="0.35">
      <c r="A33" s="1">
        <v>9</v>
      </c>
      <c r="B33" s="46" t="s">
        <v>101</v>
      </c>
      <c r="C33" s="5" t="s">
        <v>86</v>
      </c>
      <c r="D33" s="49" t="s">
        <v>102</v>
      </c>
      <c r="E33" s="36"/>
      <c r="F33" s="37"/>
    </row>
    <row r="34" spans="1:6" s="38" customFormat="1" ht="46.5" x14ac:dyDescent="0.35">
      <c r="A34" s="1">
        <v>10</v>
      </c>
      <c r="B34" s="46" t="s">
        <v>103</v>
      </c>
      <c r="C34" s="5" t="s">
        <v>86</v>
      </c>
      <c r="D34" s="49" t="s">
        <v>104</v>
      </c>
      <c r="E34" s="36"/>
      <c r="F34" s="37"/>
    </row>
    <row r="35" spans="1:6" s="38" customFormat="1" ht="46.5" x14ac:dyDescent="0.35">
      <c r="A35" s="1">
        <v>11</v>
      </c>
      <c r="B35" s="46" t="s">
        <v>105</v>
      </c>
      <c r="C35" s="5" t="s">
        <v>86</v>
      </c>
      <c r="D35" s="49" t="s">
        <v>106</v>
      </c>
      <c r="E35" s="36"/>
      <c r="F35" s="37"/>
    </row>
    <row r="36" spans="1:6" s="38" customFormat="1" ht="46.5" x14ac:dyDescent="0.35">
      <c r="A36" s="1">
        <v>12</v>
      </c>
      <c r="B36" s="46" t="s">
        <v>216</v>
      </c>
      <c r="C36" s="56" t="s">
        <v>86</v>
      </c>
      <c r="D36" s="49" t="s">
        <v>215</v>
      </c>
      <c r="E36" s="36"/>
      <c r="F36" s="37"/>
    </row>
    <row r="37" spans="1:6" s="38" customFormat="1" ht="42" customHeight="1" x14ac:dyDescent="0.35">
      <c r="A37" s="1">
        <v>13</v>
      </c>
      <c r="B37" s="46" t="s">
        <v>218</v>
      </c>
      <c r="C37" s="56" t="s">
        <v>86</v>
      </c>
      <c r="D37" s="49" t="s">
        <v>214</v>
      </c>
      <c r="E37" s="36"/>
      <c r="F37" s="37"/>
    </row>
    <row r="38" spans="1:6" s="38" customFormat="1" ht="31" x14ac:dyDescent="0.35">
      <c r="A38" s="1">
        <v>14</v>
      </c>
      <c r="B38" s="46" t="s">
        <v>219</v>
      </c>
      <c r="C38" s="56" t="s">
        <v>185</v>
      </c>
      <c r="D38" s="49" t="s">
        <v>220</v>
      </c>
      <c r="E38" s="36"/>
      <c r="F38" s="37"/>
    </row>
    <row r="39" spans="1:6" s="38" customFormat="1" ht="46.5" x14ac:dyDescent="0.35">
      <c r="A39" s="1">
        <v>15</v>
      </c>
      <c r="B39" s="46" t="s">
        <v>217</v>
      </c>
      <c r="C39" s="56" t="s">
        <v>86</v>
      </c>
      <c r="D39" s="49" t="s">
        <v>215</v>
      </c>
      <c r="E39" s="36"/>
      <c r="F39" s="37"/>
    </row>
    <row r="40" spans="1:6" s="38" customFormat="1" ht="46.5" x14ac:dyDescent="0.35">
      <c r="A40" s="1">
        <v>16</v>
      </c>
      <c r="B40" s="46" t="s">
        <v>221</v>
      </c>
      <c r="C40" s="56" t="s">
        <v>86</v>
      </c>
      <c r="D40" s="49" t="s">
        <v>222</v>
      </c>
      <c r="E40" s="36"/>
      <c r="F40" s="37"/>
    </row>
    <row r="41" spans="1:6" s="38" customFormat="1" ht="31" x14ac:dyDescent="0.35">
      <c r="A41" s="1">
        <v>17</v>
      </c>
      <c r="B41" s="46" t="s">
        <v>223</v>
      </c>
      <c r="C41" s="56" t="s">
        <v>86</v>
      </c>
      <c r="D41" s="49" t="s">
        <v>224</v>
      </c>
      <c r="E41" s="36"/>
      <c r="F41" s="37"/>
    </row>
    <row r="42" spans="1:6" s="38" customFormat="1" ht="31" x14ac:dyDescent="0.35">
      <c r="A42" s="1">
        <v>18</v>
      </c>
      <c r="B42" s="46" t="s">
        <v>225</v>
      </c>
      <c r="C42" s="56" t="s">
        <v>185</v>
      </c>
      <c r="D42" s="49" t="s">
        <v>226</v>
      </c>
      <c r="E42" s="36"/>
      <c r="F42" s="37"/>
    </row>
    <row r="43" spans="1:6" s="38" customFormat="1" ht="46.5" x14ac:dyDescent="0.35">
      <c r="A43" s="1">
        <v>19</v>
      </c>
      <c r="B43" s="46" t="s">
        <v>227</v>
      </c>
      <c r="C43" s="56" t="s">
        <v>86</v>
      </c>
      <c r="D43" s="49" t="s">
        <v>222</v>
      </c>
      <c r="E43" s="36"/>
      <c r="F43" s="37"/>
    </row>
    <row r="44" spans="1:6" s="38" customFormat="1" x14ac:dyDescent="0.35">
      <c r="A44" s="1">
        <v>20</v>
      </c>
      <c r="B44" s="46" t="s">
        <v>165</v>
      </c>
      <c r="C44" s="56" t="s">
        <v>86</v>
      </c>
      <c r="D44" s="49" t="s">
        <v>166</v>
      </c>
      <c r="E44" s="36"/>
      <c r="F44" s="37"/>
    </row>
    <row r="45" spans="1:6" s="38" customFormat="1" ht="46.5" x14ac:dyDescent="0.35">
      <c r="A45" s="1">
        <v>21</v>
      </c>
      <c r="B45" s="46" t="s">
        <v>178</v>
      </c>
      <c r="C45" s="56" t="s">
        <v>179</v>
      </c>
      <c r="D45" s="54">
        <v>10.44</v>
      </c>
      <c r="E45" s="36">
        <f>71+77+83+16.5+19.9+17.3+1095+758+1095+2628+1896+2628+57.6</f>
        <v>10442.300000000001</v>
      </c>
      <c r="F45" s="37"/>
    </row>
    <row r="46" spans="1:6" s="38" customFormat="1" ht="46.5" x14ac:dyDescent="0.35">
      <c r="A46" s="1">
        <v>22</v>
      </c>
      <c r="B46" s="57" t="s">
        <v>196</v>
      </c>
      <c r="C46" s="56" t="s">
        <v>89</v>
      </c>
      <c r="D46" s="47">
        <f>3.84+9.22</f>
        <v>13.06</v>
      </c>
      <c r="E46" s="36"/>
      <c r="F46" s="37"/>
    </row>
    <row r="47" spans="1:6" s="38" customFormat="1" ht="21" customHeight="1" x14ac:dyDescent="0.35">
      <c r="A47" s="1">
        <v>23</v>
      </c>
      <c r="B47" s="50" t="s">
        <v>108</v>
      </c>
      <c r="C47" s="1"/>
      <c r="D47" s="49"/>
      <c r="E47" s="36"/>
      <c r="F47" s="37"/>
    </row>
    <row r="48" spans="1:6" s="38" customFormat="1" ht="93" x14ac:dyDescent="0.35">
      <c r="A48" s="1">
        <v>24</v>
      </c>
      <c r="B48" s="51" t="s">
        <v>110</v>
      </c>
      <c r="C48" s="1" t="s">
        <v>109</v>
      </c>
      <c r="D48" s="54">
        <v>442</v>
      </c>
      <c r="E48" s="36" t="s">
        <v>210</v>
      </c>
      <c r="F48" s="37"/>
    </row>
    <row r="49" spans="1:6" s="38" customFormat="1" ht="37.5" customHeight="1" x14ac:dyDescent="0.35">
      <c r="A49" s="1">
        <v>25</v>
      </c>
      <c r="B49" s="51" t="s">
        <v>116</v>
      </c>
      <c r="C49" s="1" t="s">
        <v>112</v>
      </c>
      <c r="D49" s="49" t="s">
        <v>113</v>
      </c>
      <c r="E49" s="36"/>
      <c r="F49" s="37"/>
    </row>
    <row r="50" spans="1:6" s="38" customFormat="1" ht="31" x14ac:dyDescent="0.35">
      <c r="A50" s="1">
        <v>26</v>
      </c>
      <c r="B50" s="51" t="s">
        <v>244</v>
      </c>
      <c r="C50" s="1" t="s">
        <v>112</v>
      </c>
      <c r="D50" s="49" t="s">
        <v>113</v>
      </c>
      <c r="E50" s="36">
        <f>58+130.2+12.1+1.9</f>
        <v>202.2</v>
      </c>
      <c r="F50" s="37"/>
    </row>
    <row r="51" spans="1:6" s="38" customFormat="1" ht="46.5" x14ac:dyDescent="0.35">
      <c r="A51" s="1">
        <v>27</v>
      </c>
      <c r="B51" s="51" t="s">
        <v>114</v>
      </c>
      <c r="C51" s="1" t="s">
        <v>112</v>
      </c>
      <c r="D51" s="49" t="s">
        <v>113</v>
      </c>
      <c r="E51" s="36"/>
      <c r="F51" s="37"/>
    </row>
    <row r="52" spans="1:6" s="38" customFormat="1" ht="31" x14ac:dyDescent="0.35">
      <c r="A52" s="1">
        <v>28</v>
      </c>
      <c r="B52" s="51" t="s">
        <v>115</v>
      </c>
      <c r="C52" s="1" t="s">
        <v>112</v>
      </c>
      <c r="D52" s="49" t="s">
        <v>113</v>
      </c>
      <c r="E52" s="36"/>
      <c r="F52" s="37"/>
    </row>
    <row r="53" spans="1:6" s="38" customFormat="1" ht="62" x14ac:dyDescent="0.35">
      <c r="A53" s="1">
        <v>29</v>
      </c>
      <c r="B53" s="51" t="s">
        <v>124</v>
      </c>
      <c r="C53" s="1" t="s">
        <v>117</v>
      </c>
      <c r="D53" s="49" t="s">
        <v>118</v>
      </c>
      <c r="E53" s="36"/>
      <c r="F53" s="37"/>
    </row>
    <row r="54" spans="1:6" s="38" customFormat="1" ht="31" x14ac:dyDescent="0.35">
      <c r="A54" s="1">
        <v>30</v>
      </c>
      <c r="B54" s="51" t="s">
        <v>276</v>
      </c>
      <c r="C54" s="1" t="s">
        <v>117</v>
      </c>
      <c r="D54" s="49" t="s">
        <v>118</v>
      </c>
      <c r="E54" s="36"/>
      <c r="F54" s="37"/>
    </row>
    <row r="55" spans="1:6" s="38" customFormat="1" ht="46.5" x14ac:dyDescent="0.35">
      <c r="A55" s="1">
        <v>31</v>
      </c>
      <c r="B55" s="51" t="s">
        <v>119</v>
      </c>
      <c r="C55" s="1" t="s">
        <v>117</v>
      </c>
      <c r="D55" s="49" t="s">
        <v>118</v>
      </c>
      <c r="E55" s="36"/>
      <c r="F55" s="37"/>
    </row>
    <row r="56" spans="1:6" s="38" customFormat="1" ht="31" x14ac:dyDescent="0.35">
      <c r="A56" s="1">
        <v>32</v>
      </c>
      <c r="B56" s="51" t="s">
        <v>120</v>
      </c>
      <c r="C56" s="1" t="s">
        <v>117</v>
      </c>
      <c r="D56" s="49" t="s">
        <v>118</v>
      </c>
      <c r="E56" s="36"/>
      <c r="F56" s="37"/>
    </row>
    <row r="57" spans="1:6" s="38" customFormat="1" ht="46.5" x14ac:dyDescent="0.35">
      <c r="A57" s="1">
        <v>33</v>
      </c>
      <c r="B57" s="46" t="s">
        <v>123</v>
      </c>
      <c r="C57" s="1" t="s">
        <v>121</v>
      </c>
      <c r="D57" s="49" t="s">
        <v>122</v>
      </c>
      <c r="E57" s="36"/>
      <c r="F57" s="37"/>
    </row>
    <row r="58" spans="1:6" s="38" customFormat="1" ht="46.5" x14ac:dyDescent="0.35">
      <c r="A58" s="1">
        <v>34</v>
      </c>
      <c r="B58" s="51" t="s">
        <v>125</v>
      </c>
      <c r="C58" s="1" t="s">
        <v>117</v>
      </c>
      <c r="D58" s="49" t="s">
        <v>126</v>
      </c>
      <c r="E58" s="36"/>
      <c r="F58" s="37"/>
    </row>
    <row r="59" spans="1:6" s="38" customFormat="1" ht="46.5" x14ac:dyDescent="0.35">
      <c r="A59" s="1">
        <v>35</v>
      </c>
      <c r="B59" s="51" t="s">
        <v>127</v>
      </c>
      <c r="C59" s="1" t="s">
        <v>117</v>
      </c>
      <c r="D59" s="49" t="s">
        <v>126</v>
      </c>
      <c r="E59" s="36"/>
      <c r="F59" s="37"/>
    </row>
    <row r="60" spans="1:6" s="38" customFormat="1" ht="62" x14ac:dyDescent="0.35">
      <c r="A60" s="1">
        <v>36</v>
      </c>
      <c r="B60" s="51" t="s">
        <v>128</v>
      </c>
      <c r="C60" s="1" t="s">
        <v>117</v>
      </c>
      <c r="D60" s="49" t="s">
        <v>129</v>
      </c>
      <c r="E60" s="36"/>
      <c r="F60" s="37"/>
    </row>
    <row r="61" spans="1:6" s="38" customFormat="1" ht="31" x14ac:dyDescent="0.35">
      <c r="A61" s="1">
        <v>37</v>
      </c>
      <c r="B61" s="51" t="s">
        <v>277</v>
      </c>
      <c r="C61" s="1" t="s">
        <v>117</v>
      </c>
      <c r="D61" s="49" t="s">
        <v>129</v>
      </c>
      <c r="E61" s="36"/>
      <c r="F61" s="37"/>
    </row>
    <row r="62" spans="1:6" s="38" customFormat="1" ht="46.5" x14ac:dyDescent="0.35">
      <c r="A62" s="1">
        <v>38</v>
      </c>
      <c r="B62" s="51" t="s">
        <v>130</v>
      </c>
      <c r="C62" s="1" t="s">
        <v>117</v>
      </c>
      <c r="D62" s="49" t="s">
        <v>129</v>
      </c>
      <c r="E62" s="36"/>
      <c r="F62" s="37"/>
    </row>
    <row r="63" spans="1:6" s="38" customFormat="1" ht="31" x14ac:dyDescent="0.35">
      <c r="A63" s="1">
        <v>39</v>
      </c>
      <c r="B63" s="51" t="s">
        <v>131</v>
      </c>
      <c r="C63" s="1" t="s">
        <v>117</v>
      </c>
      <c r="D63" s="49" t="s">
        <v>129</v>
      </c>
      <c r="E63" s="36"/>
      <c r="F63" s="37"/>
    </row>
    <row r="64" spans="1:6" s="38" customFormat="1" ht="62" x14ac:dyDescent="0.35">
      <c r="A64" s="1">
        <v>40</v>
      </c>
      <c r="B64" s="46" t="s">
        <v>134</v>
      </c>
      <c r="C64" s="1" t="s">
        <v>85</v>
      </c>
      <c r="D64" s="49" t="s">
        <v>135</v>
      </c>
      <c r="E64" s="36"/>
      <c r="F64" s="37"/>
    </row>
    <row r="65" spans="1:6" s="38" customFormat="1" ht="46.5" x14ac:dyDescent="0.35">
      <c r="A65" s="1">
        <v>41</v>
      </c>
      <c r="B65" s="46" t="s">
        <v>132</v>
      </c>
      <c r="C65" s="1" t="s">
        <v>85</v>
      </c>
      <c r="D65" s="49" t="s">
        <v>133</v>
      </c>
      <c r="E65" s="36"/>
      <c r="F65" s="37"/>
    </row>
    <row r="66" spans="1:6" s="38" customFormat="1" ht="46.5" x14ac:dyDescent="0.35">
      <c r="A66" s="1">
        <v>42</v>
      </c>
      <c r="B66" s="46" t="s">
        <v>137</v>
      </c>
      <c r="C66" s="1" t="s">
        <v>85</v>
      </c>
      <c r="D66" s="49" t="s">
        <v>136</v>
      </c>
      <c r="E66" s="36"/>
      <c r="F66" s="37"/>
    </row>
    <row r="67" spans="1:6" s="38" customFormat="1" ht="46.5" x14ac:dyDescent="0.35">
      <c r="A67" s="1">
        <v>43</v>
      </c>
      <c r="B67" s="46" t="s">
        <v>140</v>
      </c>
      <c r="C67" s="1" t="s">
        <v>138</v>
      </c>
      <c r="D67" s="47">
        <v>8.1999999999999993</v>
      </c>
      <c r="E67" s="36"/>
      <c r="F67" s="37"/>
    </row>
    <row r="68" spans="1:6" s="38" customFormat="1" ht="46.5" x14ac:dyDescent="0.35">
      <c r="A68" s="1">
        <v>44</v>
      </c>
      <c r="B68" s="51" t="s">
        <v>278</v>
      </c>
      <c r="C68" s="1" t="s">
        <v>109</v>
      </c>
      <c r="D68" s="54">
        <v>6</v>
      </c>
      <c r="E68" s="36"/>
      <c r="F68" s="37"/>
    </row>
    <row r="69" spans="1:6" s="38" customFormat="1" ht="46.5" x14ac:dyDescent="0.35">
      <c r="A69" s="1">
        <v>45</v>
      </c>
      <c r="B69" s="51" t="s">
        <v>141</v>
      </c>
      <c r="C69" s="1" t="s">
        <v>109</v>
      </c>
      <c r="D69" s="54">
        <v>6</v>
      </c>
      <c r="E69" s="36"/>
      <c r="F69" s="37"/>
    </row>
    <row r="70" spans="1:6" s="38" customFormat="1" ht="46.5" x14ac:dyDescent="0.35">
      <c r="A70" s="1">
        <v>46</v>
      </c>
      <c r="B70" s="51" t="s">
        <v>142</v>
      </c>
      <c r="C70" s="1" t="s">
        <v>109</v>
      </c>
      <c r="D70" s="54">
        <v>6</v>
      </c>
      <c r="E70" s="36"/>
      <c r="F70" s="37"/>
    </row>
    <row r="71" spans="1:6" s="38" customFormat="1" ht="139.5" x14ac:dyDescent="0.35">
      <c r="A71" s="1">
        <v>47</v>
      </c>
      <c r="B71" s="46" t="s">
        <v>282</v>
      </c>
      <c r="C71" s="1" t="s">
        <v>143</v>
      </c>
      <c r="D71" s="49" t="s">
        <v>245</v>
      </c>
      <c r="E71" s="36" t="s">
        <v>239</v>
      </c>
      <c r="F71" s="37"/>
    </row>
    <row r="72" spans="1:6" s="38" customFormat="1" ht="139.5" x14ac:dyDescent="0.35">
      <c r="A72" s="1">
        <v>48</v>
      </c>
      <c r="B72" s="46" t="s">
        <v>283</v>
      </c>
      <c r="C72" s="1" t="s">
        <v>143</v>
      </c>
      <c r="D72" s="49" t="s">
        <v>246</v>
      </c>
      <c r="E72" s="36" t="s">
        <v>239</v>
      </c>
      <c r="F72" s="37"/>
    </row>
    <row r="73" spans="1:6" s="38" customFormat="1" x14ac:dyDescent="0.35">
      <c r="A73" s="1">
        <v>49</v>
      </c>
      <c r="B73" s="46" t="s">
        <v>247</v>
      </c>
      <c r="C73" s="1" t="s">
        <v>138</v>
      </c>
      <c r="D73" s="59">
        <v>60</v>
      </c>
      <c r="E73" s="55"/>
      <c r="F73" s="37"/>
    </row>
    <row r="74" spans="1:6" s="38" customFormat="1" ht="31" x14ac:dyDescent="0.35">
      <c r="A74" s="1">
        <v>50</v>
      </c>
      <c r="B74" s="46" t="s">
        <v>248</v>
      </c>
      <c r="C74" s="1" t="s">
        <v>145</v>
      </c>
      <c r="D74" s="59" t="s">
        <v>249</v>
      </c>
      <c r="E74" s="55"/>
      <c r="F74" s="37"/>
    </row>
    <row r="75" spans="1:6" s="38" customFormat="1" x14ac:dyDescent="0.35">
      <c r="A75" s="1">
        <v>51</v>
      </c>
      <c r="B75" s="46" t="s">
        <v>250</v>
      </c>
      <c r="C75" s="1" t="s">
        <v>138</v>
      </c>
      <c r="D75" s="59">
        <v>17</v>
      </c>
      <c r="E75" s="55"/>
      <c r="F75" s="37"/>
    </row>
    <row r="76" spans="1:6" s="38" customFormat="1" ht="31" x14ac:dyDescent="0.35">
      <c r="A76" s="1">
        <v>52</v>
      </c>
      <c r="B76" s="46" t="s">
        <v>144</v>
      </c>
      <c r="C76" s="1" t="s">
        <v>138</v>
      </c>
      <c r="D76" s="47">
        <v>660</v>
      </c>
      <c r="E76" s="36"/>
      <c r="F76" s="37"/>
    </row>
    <row r="77" spans="1:6" s="38" customFormat="1" ht="31" x14ac:dyDescent="0.35">
      <c r="A77" s="1">
        <v>53</v>
      </c>
      <c r="B77" s="46" t="s">
        <v>146</v>
      </c>
      <c r="C77" s="1" t="s">
        <v>145</v>
      </c>
      <c r="D77" s="49" t="s">
        <v>147</v>
      </c>
      <c r="E77" s="36"/>
      <c r="F77" s="37"/>
    </row>
    <row r="78" spans="1:6" s="38" customFormat="1" ht="31" x14ac:dyDescent="0.35">
      <c r="A78" s="1">
        <v>54</v>
      </c>
      <c r="B78" s="46" t="s">
        <v>148</v>
      </c>
      <c r="C78" s="1" t="s">
        <v>138</v>
      </c>
      <c r="D78" s="47">
        <v>60</v>
      </c>
      <c r="E78" s="36"/>
      <c r="F78" s="37"/>
    </row>
    <row r="79" spans="1:6" s="38" customFormat="1" ht="46.5" x14ac:dyDescent="0.35">
      <c r="A79" s="1">
        <v>55</v>
      </c>
      <c r="B79" s="46" t="s">
        <v>149</v>
      </c>
      <c r="C79" s="1" t="s">
        <v>117</v>
      </c>
      <c r="D79" s="49" t="s">
        <v>150</v>
      </c>
      <c r="E79" s="36"/>
      <c r="F79" s="37"/>
    </row>
    <row r="80" spans="1:6" s="38" customFormat="1" ht="46.5" x14ac:dyDescent="0.35">
      <c r="A80" s="1">
        <v>56</v>
      </c>
      <c r="B80" s="46" t="s">
        <v>158</v>
      </c>
      <c r="C80" s="1" t="s">
        <v>117</v>
      </c>
      <c r="D80" s="49" t="s">
        <v>151</v>
      </c>
      <c r="E80" s="36"/>
      <c r="F80" s="37"/>
    </row>
    <row r="81" spans="1:6" s="38" customFormat="1" ht="62" x14ac:dyDescent="0.35">
      <c r="A81" s="1">
        <v>57</v>
      </c>
      <c r="B81" s="46" t="s">
        <v>251</v>
      </c>
      <c r="C81" s="1" t="s">
        <v>138</v>
      </c>
      <c r="D81" s="59">
        <v>73.900000000000006</v>
      </c>
      <c r="E81" s="36">
        <f>15+82+40+10</f>
        <v>147</v>
      </c>
      <c r="F81" s="37"/>
    </row>
    <row r="82" spans="1:6" s="38" customFormat="1" ht="46.5" x14ac:dyDescent="0.35">
      <c r="A82" s="1">
        <v>58</v>
      </c>
      <c r="B82" s="46" t="s">
        <v>155</v>
      </c>
      <c r="C82" s="1" t="s">
        <v>145</v>
      </c>
      <c r="D82" s="49" t="s">
        <v>152</v>
      </c>
      <c r="E82" s="36"/>
      <c r="F82" s="37"/>
    </row>
    <row r="83" spans="1:6" s="38" customFormat="1" ht="31" x14ac:dyDescent="0.35">
      <c r="A83" s="1">
        <v>59</v>
      </c>
      <c r="B83" s="46" t="s">
        <v>153</v>
      </c>
      <c r="C83" s="1" t="s">
        <v>138</v>
      </c>
      <c r="D83" s="47">
        <v>30</v>
      </c>
      <c r="E83" s="36"/>
      <c r="F83" s="37"/>
    </row>
    <row r="84" spans="1:6" s="38" customFormat="1" ht="62" x14ac:dyDescent="0.35">
      <c r="A84" s="1">
        <v>60</v>
      </c>
      <c r="B84" s="46" t="s">
        <v>156</v>
      </c>
      <c r="C84" s="1" t="s">
        <v>117</v>
      </c>
      <c r="D84" s="49" t="s">
        <v>154</v>
      </c>
      <c r="E84" s="36">
        <f>36+36+18+10.2+13.6</f>
        <v>113.8</v>
      </c>
      <c r="F84" s="37"/>
    </row>
    <row r="85" spans="1:6" s="38" customFormat="1" ht="62" x14ac:dyDescent="0.35">
      <c r="A85" s="1">
        <v>61</v>
      </c>
      <c r="B85" s="46" t="s">
        <v>157</v>
      </c>
      <c r="C85" s="1" t="s">
        <v>117</v>
      </c>
      <c r="D85" s="49" t="s">
        <v>154</v>
      </c>
      <c r="E85" s="36"/>
      <c r="F85" s="37"/>
    </row>
    <row r="86" spans="1:6" s="38" customFormat="1" ht="31" x14ac:dyDescent="0.35">
      <c r="A86" s="1">
        <v>62</v>
      </c>
      <c r="B86" s="46" t="s">
        <v>252</v>
      </c>
      <c r="C86" s="1" t="s">
        <v>164</v>
      </c>
      <c r="D86" s="59">
        <v>500</v>
      </c>
      <c r="E86" s="36"/>
      <c r="F86" s="37"/>
    </row>
    <row r="87" spans="1:6" s="38" customFormat="1" ht="62" x14ac:dyDescent="0.35">
      <c r="A87" s="1">
        <v>63</v>
      </c>
      <c r="B87" s="46" t="s">
        <v>159</v>
      </c>
      <c r="C87" s="1" t="s">
        <v>117</v>
      </c>
      <c r="D87" s="49" t="s">
        <v>160</v>
      </c>
      <c r="E87"/>
      <c r="F87" s="37"/>
    </row>
    <row r="88" spans="1:6" s="38" customFormat="1" ht="77.5" x14ac:dyDescent="0.35">
      <c r="A88" s="1">
        <v>64</v>
      </c>
      <c r="B88" s="46" t="s">
        <v>253</v>
      </c>
      <c r="C88" s="1" t="s">
        <v>138</v>
      </c>
      <c r="D88" s="59">
        <v>406.2</v>
      </c>
      <c r="E88"/>
      <c r="F88" s="37"/>
    </row>
    <row r="89" spans="1:6" s="38" customFormat="1" ht="46.5" x14ac:dyDescent="0.35">
      <c r="A89" s="1">
        <v>65</v>
      </c>
      <c r="B89" s="46" t="s">
        <v>255</v>
      </c>
      <c r="C89" s="1" t="s">
        <v>145</v>
      </c>
      <c r="D89" s="49" t="s">
        <v>256</v>
      </c>
      <c r="E89"/>
      <c r="F89" s="37"/>
    </row>
    <row r="90" spans="1:6" s="38" customFormat="1" ht="46.5" x14ac:dyDescent="0.35">
      <c r="A90" s="1">
        <v>66</v>
      </c>
      <c r="B90" s="46" t="s">
        <v>254</v>
      </c>
      <c r="C90" s="56" t="s">
        <v>138</v>
      </c>
      <c r="D90" s="63">
        <v>34</v>
      </c>
      <c r="E90"/>
      <c r="F90" s="37"/>
    </row>
    <row r="91" spans="1:6" s="38" customFormat="1" ht="77.5" x14ac:dyDescent="0.35">
      <c r="A91" s="1">
        <v>67</v>
      </c>
      <c r="B91" s="46" t="s">
        <v>258</v>
      </c>
      <c r="C91" s="1" t="s">
        <v>117</v>
      </c>
      <c r="D91" s="49" t="s">
        <v>257</v>
      </c>
      <c r="E91"/>
      <c r="F91" s="37"/>
    </row>
    <row r="92" spans="1:6" s="38" customFormat="1" ht="77.5" x14ac:dyDescent="0.35">
      <c r="A92" s="1">
        <v>68</v>
      </c>
      <c r="B92" s="46" t="s">
        <v>259</v>
      </c>
      <c r="C92" s="56" t="s">
        <v>117</v>
      </c>
      <c r="D92" s="49" t="s">
        <v>260</v>
      </c>
      <c r="E92"/>
      <c r="F92" s="37"/>
    </row>
    <row r="93" spans="1:6" s="38" customFormat="1" ht="62" x14ac:dyDescent="0.35">
      <c r="A93" s="1">
        <v>69</v>
      </c>
      <c r="B93" s="46" t="s">
        <v>162</v>
      </c>
      <c r="C93" s="1" t="s">
        <v>117</v>
      </c>
      <c r="D93" s="49" t="s">
        <v>163</v>
      </c>
      <c r="E93"/>
      <c r="F93" s="37"/>
    </row>
    <row r="94" spans="1:6" s="38" customFormat="1" ht="77.5" x14ac:dyDescent="0.35">
      <c r="A94" s="1">
        <v>70</v>
      </c>
      <c r="B94" s="46" t="s">
        <v>261</v>
      </c>
      <c r="C94" s="56" t="s">
        <v>138</v>
      </c>
      <c r="D94" s="67">
        <v>193.4</v>
      </c>
      <c r="E94"/>
      <c r="F94" s="37"/>
    </row>
    <row r="95" spans="1:6" s="38" customFormat="1" ht="31" x14ac:dyDescent="0.35">
      <c r="A95" s="1">
        <v>71</v>
      </c>
      <c r="B95" s="64" t="s">
        <v>279</v>
      </c>
      <c r="C95" s="1" t="s">
        <v>280</v>
      </c>
      <c r="D95" s="10" t="s">
        <v>281</v>
      </c>
      <c r="E95"/>
      <c r="F95" s="37"/>
    </row>
    <row r="96" spans="1:6" s="38" customFormat="1" x14ac:dyDescent="0.35">
      <c r="A96" s="1">
        <v>72</v>
      </c>
      <c r="B96" s="64" t="s">
        <v>262</v>
      </c>
      <c r="C96" s="1" t="s">
        <v>263</v>
      </c>
      <c r="D96" s="10" t="s">
        <v>264</v>
      </c>
      <c r="E96"/>
      <c r="F96" s="37"/>
    </row>
    <row r="97" spans="1:6" s="38" customFormat="1" ht="31" x14ac:dyDescent="0.35">
      <c r="A97" s="1">
        <v>73</v>
      </c>
      <c r="B97" s="46" t="s">
        <v>265</v>
      </c>
      <c r="C97" s="1" t="s">
        <v>266</v>
      </c>
      <c r="D97" s="59" t="s">
        <v>267</v>
      </c>
      <c r="E97"/>
      <c r="F97" s="37"/>
    </row>
    <row r="98" spans="1:6" s="38" customFormat="1" ht="46.5" x14ac:dyDescent="0.35">
      <c r="A98" s="1">
        <v>74</v>
      </c>
      <c r="B98" s="60" t="s">
        <v>268</v>
      </c>
      <c r="C98" s="61" t="s">
        <v>164</v>
      </c>
      <c r="D98" s="65">
        <v>6</v>
      </c>
      <c r="E98"/>
      <c r="F98" s="37"/>
    </row>
    <row r="99" spans="1:6" s="38" customFormat="1" ht="31" x14ac:dyDescent="0.35">
      <c r="A99" s="1">
        <v>75</v>
      </c>
      <c r="B99" s="46" t="s">
        <v>269</v>
      </c>
      <c r="C99" s="1" t="s">
        <v>266</v>
      </c>
      <c r="D99" s="10" t="s">
        <v>270</v>
      </c>
      <c r="E99"/>
      <c r="F99" s="37"/>
    </row>
    <row r="100" spans="1:6" s="38" customFormat="1" ht="46.5" x14ac:dyDescent="0.35">
      <c r="A100" s="1">
        <v>76</v>
      </c>
      <c r="B100" s="46" t="s">
        <v>271</v>
      </c>
      <c r="C100" s="1" t="s">
        <v>138</v>
      </c>
      <c r="D100" s="62">
        <v>9.6</v>
      </c>
      <c r="E100"/>
      <c r="F100" s="37"/>
    </row>
    <row r="101" spans="1:6" s="38" customFormat="1" ht="46.5" x14ac:dyDescent="0.35">
      <c r="A101" s="1">
        <v>77</v>
      </c>
      <c r="B101" s="64" t="s">
        <v>272</v>
      </c>
      <c r="C101" s="5" t="s">
        <v>86</v>
      </c>
      <c r="D101" s="66" t="s">
        <v>273</v>
      </c>
      <c r="E101"/>
      <c r="F101" s="37"/>
    </row>
    <row r="102" spans="1:6" s="38" customFormat="1" ht="62" x14ac:dyDescent="0.35">
      <c r="A102" s="1">
        <v>78</v>
      </c>
      <c r="B102" s="46" t="s">
        <v>274</v>
      </c>
      <c r="C102" s="56" t="s">
        <v>138</v>
      </c>
      <c r="D102" s="67">
        <v>52.2</v>
      </c>
      <c r="E102"/>
      <c r="F102" s="37"/>
    </row>
    <row r="103" spans="1:6" s="38" customFormat="1" ht="31" x14ac:dyDescent="0.35">
      <c r="A103" s="1">
        <v>79</v>
      </c>
      <c r="B103" s="46" t="s">
        <v>167</v>
      </c>
      <c r="C103" s="1" t="s">
        <v>168</v>
      </c>
      <c r="D103" s="49" t="s">
        <v>169</v>
      </c>
      <c r="E103"/>
      <c r="F103" s="37"/>
    </row>
    <row r="104" spans="1:6" s="38" customFormat="1" ht="31" x14ac:dyDescent="0.35">
      <c r="A104" s="1">
        <v>80</v>
      </c>
      <c r="B104" s="46" t="s">
        <v>170</v>
      </c>
      <c r="C104" s="1" t="s">
        <v>168</v>
      </c>
      <c r="D104" s="49" t="s">
        <v>171</v>
      </c>
      <c r="E104"/>
      <c r="F104" s="37"/>
    </row>
    <row r="105" spans="1:6" s="38" customFormat="1" ht="31" x14ac:dyDescent="0.35">
      <c r="A105" s="1">
        <v>81</v>
      </c>
      <c r="B105" s="46" t="s">
        <v>173</v>
      </c>
      <c r="C105" s="1" t="s">
        <v>172</v>
      </c>
      <c r="D105" s="10">
        <v>12</v>
      </c>
      <c r="E105"/>
      <c r="F105" s="37"/>
    </row>
    <row r="106" spans="1:6" s="38" customFormat="1" ht="31" x14ac:dyDescent="0.35">
      <c r="A106" s="1">
        <v>82</v>
      </c>
      <c r="B106" s="51" t="s">
        <v>275</v>
      </c>
      <c r="C106" s="1" t="s">
        <v>172</v>
      </c>
      <c r="D106" s="54">
        <v>12.3</v>
      </c>
      <c r="E106"/>
      <c r="F106" s="37"/>
    </row>
    <row r="107" spans="1:6" s="38" customFormat="1" ht="46.5" x14ac:dyDescent="0.35">
      <c r="A107" s="1">
        <v>83</v>
      </c>
      <c r="B107" s="51" t="s">
        <v>174</v>
      </c>
      <c r="C107" s="1" t="s">
        <v>109</v>
      </c>
      <c r="D107" s="54">
        <v>12.3</v>
      </c>
      <c r="E107"/>
      <c r="F107" s="37"/>
    </row>
    <row r="108" spans="1:6" s="38" customFormat="1" ht="46.5" x14ac:dyDescent="0.35">
      <c r="A108" s="1">
        <v>84</v>
      </c>
      <c r="B108" s="51" t="s">
        <v>175</v>
      </c>
      <c r="C108" s="1" t="s">
        <v>109</v>
      </c>
      <c r="D108" s="54">
        <v>12.3</v>
      </c>
      <c r="E108"/>
      <c r="F108" s="37"/>
    </row>
    <row r="109" spans="1:6" s="38" customFormat="1" ht="46.5" x14ac:dyDescent="0.35">
      <c r="A109" s="1">
        <v>85</v>
      </c>
      <c r="B109" s="46" t="s">
        <v>176</v>
      </c>
      <c r="C109" s="5" t="s">
        <v>86</v>
      </c>
      <c r="D109" s="47" t="s">
        <v>100</v>
      </c>
      <c r="E109"/>
      <c r="F109" s="37"/>
    </row>
    <row r="110" spans="1:6" s="38" customFormat="1" x14ac:dyDescent="0.35">
      <c r="A110" s="1">
        <v>86</v>
      </c>
      <c r="B110" s="53" t="s">
        <v>197</v>
      </c>
      <c r="C110" s="5" t="s">
        <v>164</v>
      </c>
      <c r="D110" s="47">
        <v>10</v>
      </c>
      <c r="E110"/>
      <c r="F110" s="37"/>
    </row>
    <row r="111" spans="1:6" s="38" customFormat="1" x14ac:dyDescent="0.35">
      <c r="A111" s="1">
        <v>87</v>
      </c>
      <c r="B111" s="53" t="s">
        <v>198</v>
      </c>
      <c r="C111" s="5" t="s">
        <v>164</v>
      </c>
      <c r="D111" s="47">
        <v>2</v>
      </c>
      <c r="E111"/>
      <c r="F111" s="37"/>
    </row>
    <row r="112" spans="1:6" s="38" customFormat="1" x14ac:dyDescent="0.35">
      <c r="A112" s="1">
        <v>88</v>
      </c>
      <c r="B112" s="53" t="s">
        <v>199</v>
      </c>
      <c r="C112" s="5" t="s">
        <v>164</v>
      </c>
      <c r="D112" s="47">
        <v>10</v>
      </c>
      <c r="E112"/>
      <c r="F112" s="37"/>
    </row>
    <row r="113" spans="1:6" s="38" customFormat="1" x14ac:dyDescent="0.35">
      <c r="A113" s="1">
        <v>89</v>
      </c>
      <c r="B113" s="53" t="s">
        <v>200</v>
      </c>
      <c r="C113" s="5" t="s">
        <v>164</v>
      </c>
      <c r="D113" s="47">
        <v>90</v>
      </c>
      <c r="E113"/>
      <c r="F113" s="37"/>
    </row>
    <row r="114" spans="1:6" s="38" customFormat="1" ht="31" x14ac:dyDescent="0.35">
      <c r="A114" s="1">
        <v>90</v>
      </c>
      <c r="B114" s="53" t="s">
        <v>201</v>
      </c>
      <c r="C114" s="5" t="s">
        <v>164</v>
      </c>
      <c r="D114" s="47">
        <v>10</v>
      </c>
      <c r="E114"/>
      <c r="F114" s="37"/>
    </row>
    <row r="115" spans="1:6" s="38" customFormat="1" x14ac:dyDescent="0.35">
      <c r="A115" s="1">
        <v>91</v>
      </c>
      <c r="B115" s="53" t="s">
        <v>202</v>
      </c>
      <c r="C115" s="5" t="s">
        <v>164</v>
      </c>
      <c r="D115" s="47">
        <v>4</v>
      </c>
      <c r="E115"/>
      <c r="F115" s="37"/>
    </row>
    <row r="116" spans="1:6" s="38" customFormat="1" x14ac:dyDescent="0.35">
      <c r="A116" s="1">
        <v>92</v>
      </c>
      <c r="B116" s="53" t="s">
        <v>203</v>
      </c>
      <c r="C116" s="5" t="s">
        <v>164</v>
      </c>
      <c r="D116" s="47">
        <v>2</v>
      </c>
      <c r="E116"/>
      <c r="F116" s="37"/>
    </row>
    <row r="117" spans="1:6" s="38" customFormat="1" ht="31" x14ac:dyDescent="0.35">
      <c r="A117" s="1">
        <v>93</v>
      </c>
      <c r="B117" s="53" t="s">
        <v>204</v>
      </c>
      <c r="C117" s="5" t="s">
        <v>164</v>
      </c>
      <c r="D117" s="47">
        <v>2</v>
      </c>
      <c r="E117"/>
      <c r="F117" s="37"/>
    </row>
    <row r="118" spans="1:6" s="38" customFormat="1" ht="31" x14ac:dyDescent="0.35">
      <c r="A118" s="1">
        <v>94</v>
      </c>
      <c r="B118" s="53" t="s">
        <v>205</v>
      </c>
      <c r="C118" s="5" t="s">
        <v>164</v>
      </c>
      <c r="D118" s="47">
        <v>2</v>
      </c>
      <c r="E118"/>
      <c r="F118" s="37"/>
    </row>
    <row r="119" spans="1:6" s="38" customFormat="1" ht="31" x14ac:dyDescent="0.35">
      <c r="A119" s="1">
        <v>95</v>
      </c>
      <c r="B119" s="53" t="s">
        <v>206</v>
      </c>
      <c r="C119" s="5" t="s">
        <v>164</v>
      </c>
      <c r="D119" s="47">
        <v>20</v>
      </c>
      <c r="E119"/>
      <c r="F119" s="37"/>
    </row>
    <row r="120" spans="1:6" s="38" customFormat="1" x14ac:dyDescent="0.35">
      <c r="A120" s="1">
        <v>96</v>
      </c>
      <c r="B120" s="53" t="s">
        <v>242</v>
      </c>
      <c r="C120" s="5" t="s">
        <v>164</v>
      </c>
      <c r="D120" s="47">
        <v>40</v>
      </c>
      <c r="E120" s="58" t="s">
        <v>243</v>
      </c>
      <c r="F120" s="37"/>
    </row>
    <row r="121" spans="1:6" s="38" customFormat="1" ht="31" x14ac:dyDescent="0.35">
      <c r="A121" s="1">
        <v>97</v>
      </c>
      <c r="B121" s="52" t="s">
        <v>228</v>
      </c>
      <c r="C121" s="5"/>
      <c r="D121" s="47"/>
      <c r="E121" s="58" t="s">
        <v>243</v>
      </c>
      <c r="F121" s="37"/>
    </row>
    <row r="122" spans="1:6" s="38" customFormat="1" ht="31" x14ac:dyDescent="0.35">
      <c r="A122" s="1">
        <v>98</v>
      </c>
      <c r="B122" s="53" t="s">
        <v>231</v>
      </c>
      <c r="C122" s="1" t="s">
        <v>229</v>
      </c>
      <c r="D122" s="47" t="s">
        <v>230</v>
      </c>
      <c r="E122" s="58" t="s">
        <v>243</v>
      </c>
      <c r="F122" s="37"/>
    </row>
    <row r="123" spans="1:6" s="38" customFormat="1" ht="31" x14ac:dyDescent="0.35">
      <c r="A123" s="1">
        <v>99</v>
      </c>
      <c r="B123" s="53" t="s">
        <v>232</v>
      </c>
      <c r="C123" s="1" t="s">
        <v>229</v>
      </c>
      <c r="D123" s="47" t="s">
        <v>233</v>
      </c>
      <c r="E123" s="58" t="s">
        <v>243</v>
      </c>
      <c r="F123" s="37"/>
    </row>
    <row r="124" spans="1:6" s="38" customFormat="1" x14ac:dyDescent="0.35">
      <c r="A124" s="1">
        <v>100</v>
      </c>
      <c r="B124" s="53" t="s">
        <v>234</v>
      </c>
      <c r="C124" s="5" t="s">
        <v>236</v>
      </c>
      <c r="D124" s="47" t="s">
        <v>237</v>
      </c>
      <c r="E124" s="58" t="s">
        <v>243</v>
      </c>
      <c r="F124" s="37"/>
    </row>
    <row r="125" spans="1:6" s="38" customFormat="1" x14ac:dyDescent="0.35">
      <c r="A125" s="1">
        <v>101</v>
      </c>
      <c r="B125" s="53" t="s">
        <v>235</v>
      </c>
      <c r="C125" s="5" t="s">
        <v>236</v>
      </c>
      <c r="D125" s="47" t="s">
        <v>238</v>
      </c>
      <c r="E125" s="58" t="s">
        <v>243</v>
      </c>
      <c r="F125" s="37"/>
    </row>
    <row r="126" spans="1:6" s="38" customFormat="1" ht="31" x14ac:dyDescent="0.35">
      <c r="A126" s="1">
        <v>102</v>
      </c>
      <c r="B126" s="52" t="s">
        <v>182</v>
      </c>
      <c r="C126" s="1"/>
      <c r="D126" s="47"/>
      <c r="E126" s="36"/>
      <c r="F126" s="37"/>
    </row>
    <row r="127" spans="1:6" s="38" customFormat="1" x14ac:dyDescent="0.35">
      <c r="A127" s="1">
        <v>103</v>
      </c>
      <c r="B127" s="46" t="s">
        <v>211</v>
      </c>
      <c r="C127" s="56" t="s">
        <v>212</v>
      </c>
      <c r="D127" s="47" t="s">
        <v>213</v>
      </c>
      <c r="E127" s="36"/>
      <c r="F127" s="37"/>
    </row>
    <row r="128" spans="1:6" s="38" customFormat="1" ht="46.5" x14ac:dyDescent="0.35">
      <c r="A128" s="1">
        <v>104</v>
      </c>
      <c r="B128" s="46" t="s">
        <v>181</v>
      </c>
      <c r="C128" s="1" t="s">
        <v>177</v>
      </c>
      <c r="D128" s="49" t="s">
        <v>183</v>
      </c>
      <c r="E128" s="36"/>
      <c r="F128" s="37"/>
    </row>
    <row r="129" spans="1:6" s="38" customFormat="1" ht="46.5" x14ac:dyDescent="0.35">
      <c r="A129" s="1">
        <v>105</v>
      </c>
      <c r="B129" s="46" t="s">
        <v>180</v>
      </c>
      <c r="C129" s="1" t="s">
        <v>177</v>
      </c>
      <c r="D129" s="49" t="s">
        <v>184</v>
      </c>
      <c r="E129" s="36"/>
      <c r="F129" s="37"/>
    </row>
    <row r="130" spans="1:6" s="38" customFormat="1" ht="51.75" customHeight="1" x14ac:dyDescent="0.35">
      <c r="A130" s="1">
        <v>106</v>
      </c>
      <c r="B130" s="46" t="s">
        <v>207</v>
      </c>
      <c r="C130" s="1" t="s">
        <v>185</v>
      </c>
      <c r="D130" s="47" t="s">
        <v>186</v>
      </c>
      <c r="E130" s="36"/>
      <c r="F130" s="37"/>
    </row>
    <row r="131" spans="1:6" s="38" customFormat="1" ht="31" x14ac:dyDescent="0.35">
      <c r="A131" s="1">
        <v>107</v>
      </c>
      <c r="B131" s="46" t="s">
        <v>208</v>
      </c>
      <c r="C131" s="1" t="s">
        <v>164</v>
      </c>
      <c r="D131" s="47">
        <v>60</v>
      </c>
      <c r="E131" s="36"/>
      <c r="F131" s="37"/>
    </row>
    <row r="132" spans="1:6" s="38" customFormat="1" ht="46.5" x14ac:dyDescent="0.35">
      <c r="A132" s="1">
        <v>108</v>
      </c>
      <c r="B132" s="46" t="s">
        <v>188</v>
      </c>
      <c r="C132" s="1" t="s">
        <v>187</v>
      </c>
      <c r="D132" s="47" t="s">
        <v>189</v>
      </c>
      <c r="E132" s="36"/>
      <c r="F132" s="37"/>
    </row>
    <row r="133" spans="1:6" s="38" customFormat="1" ht="62" x14ac:dyDescent="0.35">
      <c r="A133" s="1">
        <v>109</v>
      </c>
      <c r="B133" s="46" t="s">
        <v>190</v>
      </c>
      <c r="C133" s="1" t="s">
        <v>85</v>
      </c>
      <c r="D133" s="47" t="s">
        <v>209</v>
      </c>
      <c r="E133" s="36"/>
      <c r="F133" s="37"/>
    </row>
    <row r="134" spans="1:6" s="38" customFormat="1" ht="59.25" customHeight="1" x14ac:dyDescent="0.35">
      <c r="A134" s="1">
        <v>110</v>
      </c>
      <c r="B134" s="46" t="s">
        <v>240</v>
      </c>
      <c r="C134" s="1" t="s">
        <v>191</v>
      </c>
      <c r="D134" s="47" t="s">
        <v>192</v>
      </c>
      <c r="E134" s="36"/>
      <c r="F134" s="37"/>
    </row>
    <row r="135" spans="1:6" s="38" customFormat="1" ht="62" x14ac:dyDescent="0.35">
      <c r="A135" s="1">
        <v>111</v>
      </c>
      <c r="B135" s="46" t="s">
        <v>193</v>
      </c>
      <c r="C135" s="1" t="s">
        <v>85</v>
      </c>
      <c r="D135" s="47" t="s">
        <v>209</v>
      </c>
      <c r="E135" s="36"/>
      <c r="F135" s="37"/>
    </row>
    <row r="136" spans="1:6" s="38" customFormat="1" ht="66.75" customHeight="1" x14ac:dyDescent="0.35">
      <c r="A136" s="1">
        <v>112</v>
      </c>
      <c r="B136" s="46" t="s">
        <v>241</v>
      </c>
      <c r="C136" s="1" t="s">
        <v>191</v>
      </c>
      <c r="D136" s="47" t="s">
        <v>192</v>
      </c>
      <c r="E136" s="36"/>
      <c r="F136" s="37"/>
    </row>
    <row r="137" spans="1:6" s="38" customFormat="1" ht="46.5" x14ac:dyDescent="0.35">
      <c r="A137" s="1">
        <v>113</v>
      </c>
      <c r="B137" s="48" t="s">
        <v>196</v>
      </c>
      <c r="C137" s="1" t="s">
        <v>89</v>
      </c>
      <c r="D137" s="47">
        <v>11.6</v>
      </c>
      <c r="E137" s="36">
        <f>4.8+6.8</f>
        <v>11.6</v>
      </c>
      <c r="F137" s="37"/>
    </row>
    <row r="138" spans="1:6" s="38" customFormat="1" x14ac:dyDescent="0.35">
      <c r="A138" s="1">
        <v>114</v>
      </c>
      <c r="B138" s="44" t="s">
        <v>194</v>
      </c>
      <c r="C138" s="5"/>
      <c r="D138" s="47"/>
      <c r="E138" s="36"/>
      <c r="F138" s="37"/>
    </row>
    <row r="139" spans="1:6" ht="66" customHeight="1" x14ac:dyDescent="0.35">
      <c r="A139" s="72" t="s">
        <v>195</v>
      </c>
      <c r="B139" s="72"/>
      <c r="C139" s="72"/>
      <c r="D139" s="72"/>
    </row>
    <row r="140" spans="1:6" ht="21" customHeight="1" x14ac:dyDescent="0.35">
      <c r="A140" s="77" t="s">
        <v>17</v>
      </c>
      <c r="B140" s="77"/>
      <c r="C140" s="77"/>
      <c r="D140" s="77"/>
    </row>
    <row r="141" spans="1:6" ht="26.25" customHeight="1" x14ac:dyDescent="0.35">
      <c r="A141" s="80" t="s">
        <v>28</v>
      </c>
      <c r="B141" s="80"/>
      <c r="C141" s="80"/>
      <c r="D141" s="80"/>
    </row>
    <row r="142" spans="1:6" ht="24.75" customHeight="1" x14ac:dyDescent="0.35">
      <c r="A142" s="81" t="s">
        <v>285</v>
      </c>
      <c r="B142" s="81"/>
      <c r="C142" s="81"/>
      <c r="D142" s="81"/>
    </row>
    <row r="143" spans="1:6" ht="24.75" customHeight="1" x14ac:dyDescent="0.35">
      <c r="A143" s="45" t="s">
        <v>6</v>
      </c>
      <c r="B143" s="45"/>
      <c r="C143" s="45"/>
      <c r="D143" s="45"/>
    </row>
    <row r="144" spans="1:6" ht="24.75" customHeight="1" x14ac:dyDescent="0.35">
      <c r="A144" s="78"/>
      <c r="B144" s="78"/>
      <c r="C144" s="78"/>
      <c r="D144" s="78"/>
    </row>
    <row r="145" spans="1:5" ht="24.75" customHeight="1" x14ac:dyDescent="0.35">
      <c r="A145" s="78"/>
      <c r="B145" s="78"/>
      <c r="C145" s="78"/>
      <c r="D145" s="78"/>
    </row>
    <row r="146" spans="1:5" ht="45" customHeight="1" x14ac:dyDescent="0.35">
      <c r="A146" s="76" t="s">
        <v>24</v>
      </c>
      <c r="B146" s="76"/>
      <c r="C146" s="76"/>
      <c r="D146" s="76"/>
    </row>
    <row r="147" spans="1:5" ht="53.25" customHeight="1" x14ac:dyDescent="0.35">
      <c r="A147" s="76" t="s">
        <v>83</v>
      </c>
      <c r="B147" s="76"/>
      <c r="C147" s="76"/>
      <c r="D147" s="76"/>
    </row>
    <row r="148" spans="1:5" ht="53.25" customHeight="1" x14ac:dyDescent="0.35">
      <c r="A148" s="76" t="s">
        <v>18</v>
      </c>
      <c r="B148" s="76"/>
      <c r="C148" s="76"/>
      <c r="D148" s="76"/>
    </row>
    <row r="149" spans="1:5" ht="66" customHeight="1" x14ac:dyDescent="0.35">
      <c r="A149" s="77" t="s">
        <v>19</v>
      </c>
      <c r="B149" s="77"/>
      <c r="C149" s="77"/>
      <c r="D149" s="77"/>
    </row>
    <row r="150" spans="1:5" ht="45.75" customHeight="1" x14ac:dyDescent="0.35">
      <c r="A150" s="72" t="s">
        <v>7</v>
      </c>
      <c r="B150" s="72"/>
      <c r="C150" s="72"/>
      <c r="D150" s="72"/>
    </row>
    <row r="151" spans="1:5" ht="150.75" customHeight="1" x14ac:dyDescent="0.35">
      <c r="A151" s="72" t="s">
        <v>20</v>
      </c>
      <c r="B151" s="72"/>
      <c r="C151" s="72"/>
      <c r="D151" s="72"/>
    </row>
    <row r="152" spans="1:5" ht="55.5" customHeight="1" x14ac:dyDescent="0.35">
      <c r="A152" s="70" t="s">
        <v>88</v>
      </c>
      <c r="B152" s="70"/>
      <c r="C152" s="70"/>
      <c r="D152" s="70"/>
    </row>
    <row r="153" spans="1:5" ht="92.25" customHeight="1" x14ac:dyDescent="0.35">
      <c r="A153" s="72" t="s">
        <v>25</v>
      </c>
      <c r="B153" s="72"/>
      <c r="C153" s="72"/>
      <c r="D153" s="72"/>
    </row>
    <row r="154" spans="1:5" ht="28.5" customHeight="1" x14ac:dyDescent="0.35">
      <c r="A154" s="70" t="s">
        <v>84</v>
      </c>
      <c r="B154" s="70"/>
      <c r="C154" s="70"/>
      <c r="D154" s="70"/>
    </row>
    <row r="155" spans="1:5" s="43" customFormat="1" ht="66.75" customHeight="1" x14ac:dyDescent="0.25">
      <c r="A155" s="70" t="s">
        <v>72</v>
      </c>
      <c r="B155" s="70"/>
      <c r="C155" s="70"/>
      <c r="D155" s="70"/>
      <c r="E155" s="42"/>
    </row>
    <row r="156" spans="1:5" ht="53.25" customHeight="1" x14ac:dyDescent="0.35">
      <c r="A156" s="72" t="s">
        <v>15</v>
      </c>
      <c r="B156" s="72"/>
      <c r="C156" s="72"/>
      <c r="D156" s="72"/>
    </row>
    <row r="157" spans="1:5" ht="101.25" customHeight="1" x14ac:dyDescent="0.35">
      <c r="A157" s="72" t="s">
        <v>13</v>
      </c>
      <c r="B157" s="72"/>
      <c r="C157" s="72"/>
      <c r="D157" s="72"/>
    </row>
    <row r="158" spans="1:5" ht="48.75" customHeight="1" x14ac:dyDescent="0.35">
      <c r="A158" s="72" t="s">
        <v>23</v>
      </c>
      <c r="B158" s="72"/>
      <c r="C158" s="72"/>
      <c r="D158" s="72"/>
    </row>
    <row r="159" spans="1:5" ht="38.25" customHeight="1" x14ac:dyDescent="0.35">
      <c r="A159" s="72" t="s">
        <v>29</v>
      </c>
      <c r="B159" s="72"/>
      <c r="C159" s="72"/>
      <c r="D159" s="72"/>
    </row>
    <row r="160" spans="1:5" s="43" customFormat="1" ht="38.25" customHeight="1" x14ac:dyDescent="0.25">
      <c r="A160" s="70" t="s">
        <v>73</v>
      </c>
      <c r="B160" s="70"/>
      <c r="C160" s="70"/>
      <c r="D160" s="70"/>
      <c r="E160" s="42"/>
    </row>
    <row r="161" spans="1:5" s="43" customFormat="1" ht="43.5" customHeight="1" x14ac:dyDescent="0.25">
      <c r="A161" s="70" t="s">
        <v>74</v>
      </c>
      <c r="B161" s="70"/>
      <c r="C161" s="70"/>
      <c r="D161" s="70"/>
      <c r="E161" s="42"/>
    </row>
    <row r="162" spans="1:5" s="43" customFormat="1" ht="92.25" customHeight="1" x14ac:dyDescent="0.25">
      <c r="A162" s="70" t="s">
        <v>75</v>
      </c>
      <c r="B162" s="70"/>
      <c r="C162" s="70"/>
      <c r="D162" s="70"/>
      <c r="E162" s="42"/>
    </row>
    <row r="163" spans="1:5" ht="76.5" customHeight="1" x14ac:dyDescent="0.35">
      <c r="A163" s="72" t="s">
        <v>8</v>
      </c>
      <c r="B163" s="72"/>
      <c r="C163" s="72"/>
      <c r="D163" s="72"/>
    </row>
    <row r="164" spans="1:5" ht="42.75" customHeight="1" x14ac:dyDescent="0.35">
      <c r="A164" s="72" t="s">
        <v>9</v>
      </c>
      <c r="B164" s="72"/>
      <c r="C164" s="72"/>
      <c r="D164" s="72"/>
    </row>
    <row r="165" spans="1:5" ht="78.75" customHeight="1" x14ac:dyDescent="0.35">
      <c r="A165" s="72" t="s">
        <v>21</v>
      </c>
      <c r="B165" s="72"/>
      <c r="C165" s="72"/>
      <c r="D165" s="72"/>
    </row>
    <row r="166" spans="1:5" ht="32.25" customHeight="1" x14ac:dyDescent="0.35">
      <c r="A166" s="72" t="s">
        <v>69</v>
      </c>
      <c r="B166" s="72"/>
      <c r="C166" s="72"/>
      <c r="D166" s="72"/>
    </row>
    <row r="167" spans="1:5" ht="39.75" customHeight="1" x14ac:dyDescent="0.35">
      <c r="A167" s="72" t="s">
        <v>70</v>
      </c>
      <c r="B167" s="72"/>
      <c r="C167" s="72"/>
      <c r="D167" s="72"/>
    </row>
    <row r="168" spans="1:5" ht="58.5" customHeight="1" x14ac:dyDescent="0.35">
      <c r="A168" s="72" t="s">
        <v>10</v>
      </c>
      <c r="B168" s="72"/>
      <c r="C168" s="72"/>
      <c r="D168" s="72"/>
    </row>
    <row r="169" spans="1:5" ht="159" customHeight="1" x14ac:dyDescent="0.35">
      <c r="A169" s="72" t="s">
        <v>82</v>
      </c>
      <c r="B169" s="72"/>
      <c r="C169" s="72"/>
      <c r="D169" s="72"/>
    </row>
    <row r="170" spans="1:5" ht="60" customHeight="1" x14ac:dyDescent="0.35">
      <c r="A170" s="70" t="s">
        <v>22</v>
      </c>
      <c r="B170" s="70"/>
      <c r="C170" s="70"/>
      <c r="D170" s="70"/>
    </row>
    <row r="171" spans="1:5" ht="15.75" customHeight="1" x14ac:dyDescent="0.35">
      <c r="A171" s="72"/>
      <c r="B171" s="72"/>
      <c r="C171" s="72"/>
      <c r="D171" s="72"/>
    </row>
  </sheetData>
  <mergeCells count="47">
    <mergeCell ref="E23:E24"/>
    <mergeCell ref="A141:D141"/>
    <mergeCell ref="A142:D142"/>
    <mergeCell ref="A147:D147"/>
    <mergeCell ref="A149:D149"/>
    <mergeCell ref="A148:D148"/>
    <mergeCell ref="A139:D139"/>
    <mergeCell ref="A171:D171"/>
    <mergeCell ref="A170:D170"/>
    <mergeCell ref="A164:D164"/>
    <mergeCell ref="A150:D150"/>
    <mergeCell ref="A151:D151"/>
    <mergeCell ref="A152:D152"/>
    <mergeCell ref="A153:D153"/>
    <mergeCell ref="A156:D156"/>
    <mergeCell ref="A157:D157"/>
    <mergeCell ref="A158:D158"/>
    <mergeCell ref="A163:D163"/>
    <mergeCell ref="A168:D168"/>
    <mergeCell ref="A169:D169"/>
    <mergeCell ref="A165:D165"/>
    <mergeCell ref="B21:C21"/>
    <mergeCell ref="A166:D166"/>
    <mergeCell ref="A167:D167"/>
    <mergeCell ref="A155:D155"/>
    <mergeCell ref="A161:D161"/>
    <mergeCell ref="A160:D160"/>
    <mergeCell ref="A162:D162"/>
    <mergeCell ref="A146:D146"/>
    <mergeCell ref="A140:D140"/>
    <mergeCell ref="A144:D144"/>
    <mergeCell ref="A145:D145"/>
    <mergeCell ref="A154:D154"/>
    <mergeCell ref="A159:D159"/>
    <mergeCell ref="A4:D4"/>
    <mergeCell ref="A5:D5"/>
    <mergeCell ref="A6:D6"/>
    <mergeCell ref="A7:D7"/>
    <mergeCell ref="A9:D9"/>
    <mergeCell ref="A10:D10"/>
    <mergeCell ref="A20:D20"/>
    <mergeCell ref="A18:D18"/>
    <mergeCell ref="A19:D19"/>
    <mergeCell ref="A12:D12"/>
    <mergeCell ref="A13:D13"/>
    <mergeCell ref="A14:D14"/>
    <mergeCell ref="A16:D16"/>
  </mergeCells>
  <pageMargins left="0.9055118110236221" right="0.70866141732283472" top="0.55118110236220474" bottom="0.74803149606299213" header="0.31496062992125984" footer="0.31496062992125984"/>
  <pageSetup paperSize="9" scale="8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I2"/>
  <sheetViews>
    <sheetView view="pageBreakPreview" zoomScaleNormal="100" zoomScaleSheetLayoutView="100" workbookViewId="0">
      <selection activeCell="C2" sqref="C2:I2"/>
    </sheetView>
  </sheetViews>
  <sheetFormatPr defaultColWidth="9.1796875" defaultRowHeight="12.5" x14ac:dyDescent="0.25"/>
  <cols>
    <col min="1" max="16384" width="9.1796875" style="16"/>
  </cols>
  <sheetData>
    <row r="2" spans="3:9" ht="16.5" x14ac:dyDescent="0.35">
      <c r="C2" s="82" t="s">
        <v>288</v>
      </c>
      <c r="D2" s="82"/>
      <c r="E2" s="82"/>
      <c r="F2" s="82"/>
      <c r="G2" s="82"/>
      <c r="H2" s="82"/>
      <c r="I2" s="82"/>
    </row>
  </sheetData>
  <mergeCells count="1">
    <mergeCell ref="C2:I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51"/>
  <sheetViews>
    <sheetView zoomScaleNormal="100" workbookViewId="0">
      <selection activeCell="E2" sqref="A2:AT4"/>
    </sheetView>
  </sheetViews>
  <sheetFormatPr defaultColWidth="9.1796875" defaultRowHeight="10.5" x14ac:dyDescent="0.25"/>
  <cols>
    <col min="1" max="1" width="2.81640625" style="17" customWidth="1"/>
    <col min="2" max="2" width="28.1796875" style="17" bestFit="1" customWidth="1"/>
    <col min="3" max="3" width="9.81640625" style="17" bestFit="1" customWidth="1"/>
    <col min="4" max="5" width="9.81640625" style="17" customWidth="1"/>
    <col min="6" max="6" width="8.54296875" style="17" customWidth="1"/>
    <col min="7" max="7" width="9.1796875" style="17"/>
    <col min="8" max="8" width="12" style="17" bestFit="1" customWidth="1"/>
    <col min="9" max="9" width="14.81640625" style="17" bestFit="1" customWidth="1"/>
    <col min="10" max="18" width="2" style="17" bestFit="1" customWidth="1"/>
    <col min="19" max="37" width="2.81640625" style="17" bestFit="1" customWidth="1"/>
    <col min="38" max="44" width="2" style="17" bestFit="1" customWidth="1"/>
    <col min="45" max="16384" width="9.1796875" style="17"/>
  </cols>
  <sheetData>
    <row r="1" spans="1:51" ht="16.5" x14ac:dyDescent="0.35">
      <c r="X1" s="97" t="s">
        <v>287</v>
      </c>
      <c r="Y1" s="97"/>
      <c r="Z1" s="97"/>
      <c r="AA1" s="97"/>
      <c r="AB1" s="97"/>
      <c r="AC1" s="97"/>
      <c r="AD1" s="97"/>
      <c r="AE1" s="97"/>
      <c r="AF1" s="97"/>
      <c r="AG1" s="97"/>
      <c r="AH1" s="97"/>
      <c r="AI1" s="97"/>
      <c r="AJ1" s="97"/>
      <c r="AK1" s="97"/>
      <c r="AL1" s="97"/>
      <c r="AM1" s="97"/>
      <c r="AN1" s="97"/>
      <c r="AO1" s="97"/>
      <c r="AP1" s="97"/>
      <c r="AQ1" s="97"/>
      <c r="AR1" s="97"/>
    </row>
    <row r="3" spans="1:51" x14ac:dyDescent="0.25">
      <c r="A3" s="98" t="s">
        <v>286</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row>
    <row r="4" spans="1:51" ht="95.25" customHeight="1" x14ac:dyDescent="0.25">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Y4" s="18"/>
    </row>
    <row r="6" spans="1:51" ht="15" x14ac:dyDescent="0.25">
      <c r="A6" s="100" t="s">
        <v>30</v>
      </c>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row>
    <row r="8" spans="1:51" ht="14" x14ac:dyDescent="0.3">
      <c r="B8" s="101" t="s">
        <v>31</v>
      </c>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row>
    <row r="10" spans="1:51" ht="14" x14ac:dyDescent="0.3">
      <c r="B10" s="101" t="s">
        <v>32</v>
      </c>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row>
    <row r="12" spans="1:51" ht="14" x14ac:dyDescent="0.25">
      <c r="A12" s="103" t="s">
        <v>33</v>
      </c>
      <c r="B12" s="105" t="s">
        <v>34</v>
      </c>
      <c r="C12" s="105" t="s">
        <v>35</v>
      </c>
      <c r="D12" s="103" t="s">
        <v>36</v>
      </c>
      <c r="E12" s="103" t="s">
        <v>37</v>
      </c>
      <c r="F12" s="107" t="s">
        <v>38</v>
      </c>
      <c r="G12" s="105" t="s">
        <v>39</v>
      </c>
      <c r="H12" s="105" t="s">
        <v>40</v>
      </c>
      <c r="I12" s="103" t="s">
        <v>41</v>
      </c>
      <c r="J12" s="87" t="s">
        <v>76</v>
      </c>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9"/>
      <c r="AL12" s="87" t="s">
        <v>77</v>
      </c>
      <c r="AM12" s="88"/>
      <c r="AN12" s="88"/>
      <c r="AO12" s="88"/>
      <c r="AP12" s="88"/>
      <c r="AQ12" s="88"/>
      <c r="AR12" s="89"/>
    </row>
    <row r="13" spans="1:51" x14ac:dyDescent="0.25">
      <c r="A13" s="104"/>
      <c r="B13" s="104"/>
      <c r="C13" s="104"/>
      <c r="D13" s="106"/>
      <c r="E13" s="106"/>
      <c r="F13" s="108"/>
      <c r="G13" s="104"/>
      <c r="H13" s="104"/>
      <c r="I13" s="104"/>
      <c r="J13" s="19">
        <v>1</v>
      </c>
      <c r="K13" s="19">
        <v>2</v>
      </c>
      <c r="L13" s="19">
        <v>3</v>
      </c>
      <c r="M13" s="19">
        <v>4</v>
      </c>
      <c r="N13" s="19">
        <v>5</v>
      </c>
      <c r="O13" s="19">
        <v>6</v>
      </c>
      <c r="P13" s="19">
        <v>7</v>
      </c>
      <c r="Q13" s="19">
        <v>8</v>
      </c>
      <c r="R13" s="19">
        <v>9</v>
      </c>
      <c r="S13" s="19">
        <v>10</v>
      </c>
      <c r="T13" s="19">
        <v>11</v>
      </c>
      <c r="U13" s="19">
        <v>12</v>
      </c>
      <c r="V13" s="19">
        <v>13</v>
      </c>
      <c r="W13" s="19">
        <v>14</v>
      </c>
      <c r="X13" s="19">
        <v>15</v>
      </c>
      <c r="Y13" s="19">
        <v>16</v>
      </c>
      <c r="Z13" s="19">
        <v>17</v>
      </c>
      <c r="AA13" s="19">
        <v>18</v>
      </c>
      <c r="AB13" s="19">
        <v>19</v>
      </c>
      <c r="AC13" s="19">
        <v>20</v>
      </c>
      <c r="AD13" s="19">
        <v>21</v>
      </c>
      <c r="AE13" s="19">
        <v>22</v>
      </c>
      <c r="AF13" s="19">
        <v>23</v>
      </c>
      <c r="AG13" s="19">
        <v>24</v>
      </c>
      <c r="AH13" s="19">
        <v>25</v>
      </c>
      <c r="AI13" s="19">
        <v>26</v>
      </c>
      <c r="AJ13" s="19">
        <v>27</v>
      </c>
      <c r="AK13" s="19">
        <v>28</v>
      </c>
      <c r="AL13" s="19">
        <v>1</v>
      </c>
      <c r="AM13" s="19">
        <v>2</v>
      </c>
      <c r="AN13" s="19">
        <v>3</v>
      </c>
      <c r="AO13" s="19">
        <v>4</v>
      </c>
      <c r="AP13" s="19">
        <v>5</v>
      </c>
      <c r="AQ13" s="19">
        <v>6</v>
      </c>
      <c r="AR13" s="19">
        <v>7</v>
      </c>
    </row>
    <row r="14" spans="1:51" x14ac:dyDescent="0.25">
      <c r="A14" s="20"/>
      <c r="B14" s="21" t="s">
        <v>42</v>
      </c>
      <c r="C14" s="22"/>
      <c r="D14" s="22"/>
      <c r="E14" s="22"/>
      <c r="F14" s="22"/>
      <c r="G14" s="23"/>
      <c r="H14" s="23"/>
      <c r="I14" s="24"/>
      <c r="J14" s="25"/>
      <c r="K14" s="25"/>
      <c r="L14" s="25"/>
      <c r="M14" s="25"/>
      <c r="N14" s="25"/>
      <c r="O14" s="25"/>
      <c r="P14" s="25"/>
      <c r="Q14" s="25"/>
      <c r="R14" s="25"/>
      <c r="S14" s="25"/>
      <c r="T14" s="25"/>
      <c r="U14" s="25"/>
      <c r="V14" s="25"/>
      <c r="W14" s="25"/>
      <c r="X14" s="25"/>
      <c r="Y14" s="25"/>
      <c r="Z14" s="25"/>
      <c r="AA14" s="25"/>
      <c r="AB14" s="25"/>
      <c r="AC14" s="25"/>
      <c r="AD14" s="26"/>
      <c r="AE14" s="20"/>
      <c r="AF14" s="20"/>
      <c r="AG14" s="20"/>
      <c r="AH14" s="20"/>
      <c r="AI14" s="20"/>
      <c r="AJ14" s="20"/>
      <c r="AK14" s="20"/>
      <c r="AL14" s="20"/>
      <c r="AM14" s="20"/>
      <c r="AN14" s="20"/>
      <c r="AO14" s="20"/>
      <c r="AP14" s="20"/>
      <c r="AQ14" s="20"/>
      <c r="AR14" s="20"/>
    </row>
    <row r="15" spans="1:51" x14ac:dyDescent="0.25">
      <c r="A15" s="27">
        <v>1</v>
      </c>
      <c r="B15" s="20" t="s">
        <v>43</v>
      </c>
      <c r="C15" s="27"/>
      <c r="D15" s="27" t="s">
        <v>44</v>
      </c>
      <c r="E15" s="27" t="s">
        <v>45</v>
      </c>
      <c r="F15" s="27"/>
      <c r="G15" s="28"/>
      <c r="H15" s="28"/>
      <c r="I15" s="27"/>
      <c r="J15" s="29"/>
      <c r="K15" s="29"/>
      <c r="L15" s="29"/>
      <c r="M15" s="26"/>
      <c r="N15" s="26"/>
      <c r="O15" s="26"/>
      <c r="P15" s="26"/>
      <c r="Q15" s="26"/>
      <c r="R15" s="26"/>
      <c r="S15" s="26"/>
      <c r="T15" s="26"/>
      <c r="U15" s="26"/>
      <c r="V15" s="20"/>
      <c r="W15" s="20"/>
      <c r="X15" s="20"/>
      <c r="Y15" s="20"/>
      <c r="Z15" s="20"/>
      <c r="AA15" s="20"/>
      <c r="AB15" s="20"/>
      <c r="AC15" s="20"/>
      <c r="AD15" s="20"/>
      <c r="AE15" s="20"/>
      <c r="AF15" s="20"/>
      <c r="AG15" s="20"/>
      <c r="AH15" s="20"/>
      <c r="AI15" s="20"/>
      <c r="AJ15" s="20"/>
      <c r="AK15" s="20"/>
      <c r="AL15" s="20"/>
      <c r="AM15" s="20"/>
      <c r="AN15" s="20"/>
      <c r="AO15" s="20"/>
      <c r="AP15" s="20"/>
      <c r="AQ15" s="20"/>
      <c r="AR15" s="20"/>
    </row>
    <row r="16" spans="1:51" x14ac:dyDescent="0.25">
      <c r="A16" s="27">
        <v>2</v>
      </c>
      <c r="B16" s="20" t="s">
        <v>46</v>
      </c>
      <c r="C16" s="27"/>
      <c r="D16" s="27"/>
      <c r="E16" s="27"/>
      <c r="F16" s="27"/>
      <c r="G16" s="28"/>
      <c r="H16" s="28"/>
      <c r="I16" s="27"/>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row>
    <row r="17" spans="1:44" x14ac:dyDescent="0.25">
      <c r="A17" s="27">
        <v>3</v>
      </c>
      <c r="B17" s="20"/>
      <c r="C17" s="27"/>
      <c r="D17" s="27"/>
      <c r="E17" s="27"/>
      <c r="F17" s="27"/>
      <c r="G17" s="28"/>
      <c r="H17" s="28"/>
      <c r="I17" s="27"/>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row>
    <row r="18" spans="1:44" x14ac:dyDescent="0.25">
      <c r="A18" s="27">
        <v>4</v>
      </c>
      <c r="B18" s="20"/>
      <c r="C18" s="27"/>
      <c r="D18" s="27"/>
      <c r="E18" s="27"/>
      <c r="F18" s="27"/>
      <c r="G18" s="28"/>
      <c r="H18" s="28"/>
      <c r="I18" s="27"/>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row>
    <row r="19" spans="1:44" x14ac:dyDescent="0.25">
      <c r="A19" s="27">
        <v>5</v>
      </c>
      <c r="B19" s="20"/>
      <c r="C19" s="27"/>
      <c r="D19" s="27"/>
      <c r="E19" s="27"/>
      <c r="F19" s="27"/>
      <c r="G19" s="28"/>
      <c r="H19" s="28"/>
      <c r="I19" s="27"/>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row>
    <row r="20" spans="1:44" x14ac:dyDescent="0.25">
      <c r="A20" s="27">
        <v>6</v>
      </c>
      <c r="B20" s="20"/>
      <c r="C20" s="27"/>
      <c r="D20" s="27"/>
      <c r="E20" s="27"/>
      <c r="F20" s="27"/>
      <c r="G20" s="28"/>
      <c r="H20" s="28"/>
      <c r="I20" s="27"/>
      <c r="J20" s="20"/>
      <c r="K20" s="20"/>
      <c r="L20" s="20"/>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row>
    <row r="21" spans="1:44" x14ac:dyDescent="0.25">
      <c r="A21" s="27">
        <v>7</v>
      </c>
      <c r="B21" s="20"/>
      <c r="C21" s="27"/>
      <c r="D21" s="27"/>
      <c r="E21" s="27"/>
      <c r="F21" s="27"/>
      <c r="G21" s="28"/>
      <c r="H21" s="28"/>
      <c r="I21" s="27"/>
      <c r="J21" s="20"/>
      <c r="K21" s="20"/>
      <c r="L21" s="20"/>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row>
    <row r="22" spans="1:44" x14ac:dyDescent="0.25">
      <c r="A22" s="27">
        <v>8</v>
      </c>
      <c r="B22" s="20"/>
      <c r="C22" s="27"/>
      <c r="D22" s="27"/>
      <c r="E22" s="27"/>
      <c r="F22" s="27"/>
      <c r="G22" s="28"/>
      <c r="H22" s="28"/>
      <c r="I22" s="27"/>
      <c r="J22" s="20"/>
      <c r="K22" s="20"/>
      <c r="L22" s="20"/>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row>
    <row r="23" spans="1:44" x14ac:dyDescent="0.25">
      <c r="A23" s="20"/>
      <c r="B23" s="24" t="s">
        <v>47</v>
      </c>
      <c r="C23" s="22"/>
      <c r="D23" s="22"/>
      <c r="E23" s="22"/>
      <c r="F23" s="22"/>
      <c r="G23" s="22"/>
      <c r="H23" s="22"/>
      <c r="I23" s="24"/>
      <c r="J23" s="20"/>
      <c r="K23" s="20"/>
      <c r="L23" s="20"/>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row>
    <row r="24" spans="1:44" x14ac:dyDescent="0.25">
      <c r="A24" s="27">
        <v>1</v>
      </c>
      <c r="B24" s="20" t="s">
        <v>48</v>
      </c>
      <c r="C24" s="27"/>
      <c r="D24" s="27" t="s">
        <v>44</v>
      </c>
      <c r="E24" s="27" t="s">
        <v>45</v>
      </c>
      <c r="F24" s="27"/>
      <c r="G24" s="28"/>
      <c r="H24" s="28"/>
      <c r="I24" s="27"/>
      <c r="J24" s="20"/>
      <c r="K24" s="20"/>
      <c r="L24" s="20"/>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row>
    <row r="25" spans="1:44" x14ac:dyDescent="0.25">
      <c r="A25" s="27">
        <v>2</v>
      </c>
      <c r="B25" s="20" t="s">
        <v>46</v>
      </c>
      <c r="C25" s="27"/>
      <c r="D25" s="27"/>
      <c r="E25" s="27"/>
      <c r="F25" s="27"/>
      <c r="G25" s="28"/>
      <c r="H25" s="28"/>
      <c r="I25" s="27"/>
      <c r="J25" s="20"/>
      <c r="K25" s="20"/>
      <c r="L25" s="20"/>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row>
    <row r="26" spans="1:44" x14ac:dyDescent="0.25">
      <c r="A26" s="27">
        <v>3</v>
      </c>
      <c r="B26" s="20"/>
      <c r="C26" s="27"/>
      <c r="D26" s="27"/>
      <c r="E26" s="27"/>
      <c r="F26" s="27"/>
      <c r="G26" s="28"/>
      <c r="H26" s="28"/>
      <c r="I26" s="27"/>
      <c r="J26" s="20"/>
      <c r="K26" s="20"/>
      <c r="L26" s="20"/>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row>
    <row r="27" spans="1:44" x14ac:dyDescent="0.25">
      <c r="A27" s="27">
        <v>4</v>
      </c>
      <c r="B27" s="20"/>
      <c r="C27" s="27"/>
      <c r="D27" s="27"/>
      <c r="E27" s="27"/>
      <c r="F27" s="27"/>
      <c r="G27" s="28"/>
      <c r="H27" s="28"/>
      <c r="I27" s="27"/>
      <c r="J27" s="20"/>
      <c r="K27" s="20"/>
      <c r="L27" s="20"/>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row>
    <row r="28" spans="1:44" x14ac:dyDescent="0.25">
      <c r="A28" s="27">
        <v>5</v>
      </c>
      <c r="B28" s="20"/>
      <c r="C28" s="27"/>
      <c r="D28" s="27"/>
      <c r="E28" s="27"/>
      <c r="F28" s="27"/>
      <c r="G28" s="28"/>
      <c r="H28" s="28"/>
      <c r="I28" s="27"/>
      <c r="J28" s="20"/>
      <c r="K28" s="20"/>
      <c r="L28" s="20"/>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row>
    <row r="29" spans="1:44" x14ac:dyDescent="0.25">
      <c r="A29" s="27"/>
      <c r="B29" s="24" t="s">
        <v>49</v>
      </c>
      <c r="C29" s="22"/>
      <c r="D29" s="22"/>
      <c r="E29" s="22"/>
      <c r="F29" s="22"/>
      <c r="G29" s="22"/>
      <c r="H29" s="22"/>
      <c r="I29" s="24">
        <v>1</v>
      </c>
      <c r="J29" s="20"/>
      <c r="K29" s="20"/>
      <c r="L29" s="20"/>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row>
    <row r="30" spans="1:44" x14ac:dyDescent="0.25">
      <c r="A30" s="27">
        <v>1</v>
      </c>
      <c r="B30" s="20" t="s">
        <v>50</v>
      </c>
      <c r="C30" s="27"/>
      <c r="D30" s="27"/>
      <c r="E30" s="27"/>
      <c r="F30" s="27"/>
      <c r="G30" s="28"/>
      <c r="H30" s="28"/>
      <c r="I30" s="27">
        <v>1</v>
      </c>
      <c r="J30" s="20"/>
      <c r="K30" s="20"/>
      <c r="L30" s="20"/>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row>
    <row r="33" spans="1:44" ht="14" x14ac:dyDescent="0.25">
      <c r="A33" s="30"/>
      <c r="B33" s="31"/>
      <c r="C33" s="31"/>
      <c r="D33" s="31"/>
      <c r="E33" s="31"/>
      <c r="F33" s="31"/>
      <c r="G33" s="31"/>
      <c r="H33" s="31"/>
      <c r="I33" s="83" t="s">
        <v>51</v>
      </c>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row>
    <row r="34" spans="1:44" x14ac:dyDescent="0.25">
      <c r="I34" s="27" t="s">
        <v>52</v>
      </c>
      <c r="J34" s="26"/>
      <c r="K34" s="26"/>
      <c r="L34" s="26"/>
      <c r="M34" s="26"/>
      <c r="N34" s="26"/>
      <c r="O34" s="26"/>
      <c r="P34" s="26"/>
      <c r="Q34" s="26"/>
      <c r="R34" s="26"/>
      <c r="S34" s="90" t="s">
        <v>52</v>
      </c>
      <c r="T34" s="112"/>
      <c r="U34" s="94"/>
      <c r="V34" s="26"/>
      <c r="W34" s="26"/>
      <c r="X34" s="26"/>
      <c r="Y34" s="26"/>
      <c r="Z34" s="26"/>
      <c r="AA34" s="26"/>
      <c r="AB34" s="26"/>
      <c r="AC34" s="26"/>
      <c r="AD34" s="26"/>
      <c r="AE34" s="26"/>
      <c r="AF34" s="26"/>
      <c r="AG34" s="26"/>
      <c r="AH34" s="20"/>
      <c r="AI34" s="20"/>
      <c r="AJ34" s="20"/>
      <c r="AK34" s="20"/>
      <c r="AL34" s="20"/>
      <c r="AM34" s="20"/>
      <c r="AN34" s="20"/>
      <c r="AO34" s="20"/>
      <c r="AP34" s="20"/>
      <c r="AQ34" s="20"/>
      <c r="AR34" s="20"/>
    </row>
    <row r="35" spans="1:44" x14ac:dyDescent="0.25">
      <c r="I35" s="27" t="s">
        <v>53</v>
      </c>
      <c r="J35" s="26"/>
      <c r="K35" s="26"/>
      <c r="L35" s="26"/>
      <c r="M35" s="26"/>
      <c r="N35" s="26"/>
      <c r="O35" s="26"/>
      <c r="P35" s="90" t="s">
        <v>54</v>
      </c>
      <c r="Q35" s="112"/>
      <c r="R35" s="94"/>
      <c r="S35" s="113"/>
      <c r="T35" s="114"/>
      <c r="U35" s="115"/>
      <c r="V35" s="26"/>
      <c r="W35" s="26"/>
      <c r="X35" s="26"/>
      <c r="Y35" s="26"/>
      <c r="Z35" s="26"/>
      <c r="AA35" s="26"/>
      <c r="AB35" s="26"/>
      <c r="AC35" s="26"/>
      <c r="AD35" s="26"/>
      <c r="AE35" s="26"/>
      <c r="AF35" s="26"/>
      <c r="AG35" s="26"/>
      <c r="AH35" s="20"/>
      <c r="AI35" s="20"/>
      <c r="AJ35" s="20"/>
      <c r="AK35" s="20"/>
      <c r="AL35" s="20"/>
      <c r="AM35" s="20"/>
      <c r="AN35" s="20"/>
      <c r="AO35" s="20"/>
      <c r="AP35" s="20"/>
      <c r="AQ35" s="20"/>
      <c r="AR35" s="20"/>
    </row>
    <row r="36" spans="1:44" x14ac:dyDescent="0.25">
      <c r="I36" s="27" t="s">
        <v>55</v>
      </c>
      <c r="J36" s="20"/>
      <c r="K36" s="20"/>
      <c r="L36" s="20"/>
      <c r="M36" s="20"/>
      <c r="N36" s="20"/>
      <c r="O36" s="20"/>
      <c r="P36" s="113"/>
      <c r="Q36" s="114"/>
      <c r="R36" s="115"/>
      <c r="S36" s="113"/>
      <c r="T36" s="114"/>
      <c r="U36" s="115"/>
      <c r="V36" s="26"/>
      <c r="W36" s="26"/>
      <c r="X36" s="26"/>
      <c r="Y36" s="26"/>
      <c r="Z36" s="90" t="s">
        <v>56</v>
      </c>
      <c r="AA36" s="94"/>
      <c r="AB36" s="26"/>
      <c r="AC36" s="26"/>
      <c r="AD36" s="90" t="s">
        <v>55</v>
      </c>
      <c r="AE36" s="112"/>
      <c r="AF36" s="112"/>
      <c r="AG36" s="112"/>
      <c r="AH36" s="112"/>
      <c r="AI36" s="112"/>
      <c r="AJ36" s="94"/>
      <c r="AK36" s="20"/>
      <c r="AL36" s="20"/>
      <c r="AM36" s="20"/>
      <c r="AN36" s="20"/>
      <c r="AO36" s="20"/>
      <c r="AP36" s="20"/>
      <c r="AQ36" s="20"/>
      <c r="AR36" s="20"/>
    </row>
    <row r="37" spans="1:44" x14ac:dyDescent="0.25">
      <c r="I37" s="27" t="s">
        <v>57</v>
      </c>
      <c r="J37" s="90" t="s">
        <v>58</v>
      </c>
      <c r="K37" s="112"/>
      <c r="L37" s="94"/>
      <c r="M37" s="90" t="s">
        <v>58</v>
      </c>
      <c r="N37" s="94"/>
      <c r="O37" s="26"/>
      <c r="P37" s="113"/>
      <c r="Q37" s="114"/>
      <c r="R37" s="115"/>
      <c r="S37" s="113"/>
      <c r="T37" s="114"/>
      <c r="U37" s="115"/>
      <c r="V37" s="109">
        <v>4</v>
      </c>
      <c r="W37" s="26"/>
      <c r="X37" s="26"/>
      <c r="Y37" s="26"/>
      <c r="Z37" s="113"/>
      <c r="AA37" s="115"/>
      <c r="AB37" s="90" t="s">
        <v>57</v>
      </c>
      <c r="AC37" s="94"/>
      <c r="AD37" s="113"/>
      <c r="AE37" s="114"/>
      <c r="AF37" s="114"/>
      <c r="AG37" s="114"/>
      <c r="AH37" s="114"/>
      <c r="AI37" s="114"/>
      <c r="AJ37" s="115"/>
      <c r="AK37" s="90" t="s">
        <v>58</v>
      </c>
      <c r="AL37" s="91"/>
      <c r="AM37" s="90" t="s">
        <v>58</v>
      </c>
      <c r="AN37" s="94"/>
      <c r="AO37" s="90" t="s">
        <v>58</v>
      </c>
      <c r="AP37" s="94"/>
      <c r="AQ37" s="20"/>
      <c r="AR37" s="20"/>
    </row>
    <row r="38" spans="1:44" x14ac:dyDescent="0.25">
      <c r="I38" s="27" t="s">
        <v>59</v>
      </c>
      <c r="J38" s="95"/>
      <c r="K38" s="111"/>
      <c r="L38" s="96"/>
      <c r="M38" s="95"/>
      <c r="N38" s="96"/>
      <c r="O38" s="32">
        <v>2</v>
      </c>
      <c r="P38" s="95"/>
      <c r="Q38" s="111"/>
      <c r="R38" s="96"/>
      <c r="S38" s="95"/>
      <c r="T38" s="111"/>
      <c r="U38" s="96"/>
      <c r="V38" s="110"/>
      <c r="W38" s="26"/>
      <c r="X38" s="26"/>
      <c r="Y38" s="26"/>
      <c r="Z38" s="95"/>
      <c r="AA38" s="96"/>
      <c r="AB38" s="95"/>
      <c r="AC38" s="96"/>
      <c r="AD38" s="95"/>
      <c r="AE38" s="111"/>
      <c r="AF38" s="111"/>
      <c r="AG38" s="111"/>
      <c r="AH38" s="111"/>
      <c r="AI38" s="111"/>
      <c r="AJ38" s="96"/>
      <c r="AK38" s="92"/>
      <c r="AL38" s="93"/>
      <c r="AM38" s="95"/>
      <c r="AN38" s="96"/>
      <c r="AO38" s="95"/>
      <c r="AP38" s="96"/>
      <c r="AQ38" s="32">
        <v>2</v>
      </c>
      <c r="AR38" s="32">
        <v>2</v>
      </c>
    </row>
    <row r="40" spans="1:44" ht="14.5" x14ac:dyDescent="0.35">
      <c r="G40" s="83" t="s">
        <v>60</v>
      </c>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row>
    <row r="41" spans="1:44" ht="14.5" x14ac:dyDescent="0.35">
      <c r="G41" s="85" t="s">
        <v>78</v>
      </c>
      <c r="H41" s="86"/>
      <c r="I41" s="86"/>
      <c r="J41" s="117" t="s">
        <v>61</v>
      </c>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9"/>
      <c r="AI41" s="20"/>
      <c r="AJ41" s="20"/>
      <c r="AK41" s="20"/>
      <c r="AL41" s="20"/>
      <c r="AM41" s="20"/>
      <c r="AN41" s="20"/>
      <c r="AO41" s="20"/>
      <c r="AP41" s="20"/>
      <c r="AQ41" s="20"/>
      <c r="AR41" s="20"/>
    </row>
    <row r="42" spans="1:44" ht="14.5" x14ac:dyDescent="0.35">
      <c r="G42" s="85" t="s">
        <v>79</v>
      </c>
      <c r="H42" s="86"/>
      <c r="I42" s="86"/>
      <c r="J42" s="120"/>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2"/>
      <c r="AI42" s="20"/>
      <c r="AJ42" s="20"/>
      <c r="AK42" s="20"/>
      <c r="AL42" s="20"/>
      <c r="AM42" s="20"/>
      <c r="AN42" s="20"/>
      <c r="AO42" s="20"/>
      <c r="AP42" s="20"/>
      <c r="AQ42" s="20"/>
      <c r="AR42" s="20"/>
    </row>
    <row r="43" spans="1:44" ht="14.5" x14ac:dyDescent="0.35">
      <c r="G43" s="85" t="s">
        <v>80</v>
      </c>
      <c r="H43" s="86"/>
      <c r="I43" s="86"/>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117" t="s">
        <v>62</v>
      </c>
      <c r="AJ43" s="118"/>
      <c r="AK43" s="118"/>
      <c r="AL43" s="118"/>
      <c r="AM43" s="118"/>
      <c r="AN43" s="118"/>
      <c r="AO43" s="118"/>
      <c r="AP43" s="118"/>
      <c r="AQ43" s="118"/>
      <c r="AR43" s="119"/>
    </row>
    <row r="44" spans="1:44" ht="14.5" x14ac:dyDescent="0.35">
      <c r="G44" s="85" t="s">
        <v>81</v>
      </c>
      <c r="H44" s="86"/>
      <c r="I44" s="86"/>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117"/>
      <c r="AJ44" s="118"/>
      <c r="AK44" s="118"/>
      <c r="AL44" s="118"/>
      <c r="AM44" s="118"/>
      <c r="AN44" s="118"/>
      <c r="AO44" s="118"/>
      <c r="AP44" s="118"/>
      <c r="AQ44" s="118"/>
      <c r="AR44" s="119"/>
    </row>
    <row r="47" spans="1:44" ht="14.5" x14ac:dyDescent="0.35">
      <c r="H47" s="83" t="s">
        <v>63</v>
      </c>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row>
    <row r="48" spans="1:44" ht="21" x14ac:dyDescent="0.25">
      <c r="H48" s="27" t="s">
        <v>64</v>
      </c>
      <c r="I48" s="33" t="s">
        <v>65</v>
      </c>
      <c r="J48" s="34">
        <v>1</v>
      </c>
      <c r="K48" s="34">
        <v>2</v>
      </c>
      <c r="L48" s="34">
        <v>3</v>
      </c>
      <c r="M48" s="34">
        <v>4</v>
      </c>
      <c r="N48" s="34">
        <v>5</v>
      </c>
      <c r="O48" s="34">
        <v>6</v>
      </c>
      <c r="P48" s="34">
        <v>7</v>
      </c>
      <c r="Q48" s="34">
        <v>8</v>
      </c>
      <c r="R48" s="34">
        <v>9</v>
      </c>
      <c r="S48" s="34">
        <v>10</v>
      </c>
      <c r="T48" s="34">
        <v>11</v>
      </c>
      <c r="U48" s="34">
        <v>12</v>
      </c>
      <c r="V48" s="34">
        <v>13</v>
      </c>
      <c r="W48" s="34">
        <v>14</v>
      </c>
      <c r="X48" s="34">
        <v>15</v>
      </c>
      <c r="Y48" s="34">
        <v>16</v>
      </c>
      <c r="Z48" s="34">
        <v>17</v>
      </c>
      <c r="AA48" s="34">
        <v>18</v>
      </c>
      <c r="AB48" s="34">
        <v>19</v>
      </c>
      <c r="AC48" s="34">
        <v>20</v>
      </c>
      <c r="AD48" s="34">
        <v>21</v>
      </c>
      <c r="AE48" s="34">
        <v>22</v>
      </c>
      <c r="AF48" s="34">
        <v>23</v>
      </c>
      <c r="AG48" s="34">
        <v>24</v>
      </c>
      <c r="AH48" s="34">
        <v>25</v>
      </c>
      <c r="AI48" s="34">
        <v>26</v>
      </c>
      <c r="AJ48" s="34">
        <v>27</v>
      </c>
      <c r="AK48" s="34">
        <v>28</v>
      </c>
      <c r="AL48" s="34">
        <v>1</v>
      </c>
      <c r="AM48" s="34">
        <v>2</v>
      </c>
      <c r="AN48" s="34">
        <v>3</v>
      </c>
      <c r="AO48" s="34">
        <v>4</v>
      </c>
      <c r="AP48" s="34">
        <v>5</v>
      </c>
      <c r="AQ48" s="34">
        <v>6</v>
      </c>
      <c r="AR48" s="34">
        <v>7</v>
      </c>
    </row>
    <row r="49" spans="8:44" x14ac:dyDescent="0.25">
      <c r="H49" s="27" t="s">
        <v>66</v>
      </c>
      <c r="I49" s="27">
        <v>15</v>
      </c>
      <c r="J49" s="35"/>
      <c r="K49" s="35"/>
      <c r="L49" s="35"/>
      <c r="M49" s="35"/>
      <c r="N49" s="35"/>
      <c r="O49" s="35"/>
      <c r="P49" s="20"/>
      <c r="Q49" s="20"/>
      <c r="R49" s="20"/>
      <c r="S49" s="20"/>
      <c r="T49" s="20"/>
      <c r="U49" s="20"/>
      <c r="V49" s="20"/>
      <c r="W49" s="20"/>
      <c r="X49" s="20"/>
      <c r="Y49" s="20"/>
      <c r="Z49" s="20"/>
      <c r="AA49" s="20"/>
      <c r="AB49" s="35"/>
      <c r="AC49" s="35"/>
      <c r="AD49" s="35"/>
      <c r="AE49" s="35"/>
      <c r="AF49" s="35"/>
      <c r="AG49" s="35"/>
      <c r="AH49" s="35"/>
      <c r="AI49" s="35"/>
      <c r="AJ49" s="35"/>
      <c r="AK49" s="20"/>
      <c r="AL49" s="20"/>
      <c r="AM49" s="20"/>
      <c r="AN49" s="20"/>
      <c r="AO49" s="20"/>
      <c r="AP49" s="20"/>
      <c r="AQ49" s="20"/>
      <c r="AR49" s="20"/>
    </row>
    <row r="50" spans="8:44" x14ac:dyDescent="0.25">
      <c r="H50" s="27" t="s">
        <v>67</v>
      </c>
      <c r="I50" s="27">
        <v>10</v>
      </c>
      <c r="J50" s="20"/>
      <c r="K50" s="20"/>
      <c r="L50" s="20"/>
      <c r="M50" s="20"/>
      <c r="N50" s="20"/>
      <c r="O50" s="20"/>
      <c r="P50" s="35"/>
      <c r="Q50" s="35"/>
      <c r="R50" s="35"/>
      <c r="S50" s="35"/>
      <c r="T50" s="35"/>
      <c r="U50" s="35"/>
      <c r="V50" s="20"/>
      <c r="W50" s="20"/>
      <c r="X50" s="20"/>
      <c r="Y50" s="20"/>
      <c r="Z50" s="35"/>
      <c r="AA50" s="35"/>
      <c r="AB50" s="20"/>
      <c r="AC50" s="20"/>
      <c r="AD50" s="20"/>
      <c r="AE50" s="20"/>
      <c r="AF50" s="20"/>
      <c r="AG50" s="20"/>
      <c r="AH50" s="20"/>
      <c r="AI50" s="20"/>
      <c r="AJ50" s="20"/>
      <c r="AK50" s="20"/>
      <c r="AL50" s="20"/>
      <c r="AM50" s="20"/>
      <c r="AN50" s="20"/>
      <c r="AO50" s="35"/>
      <c r="AP50" s="35"/>
      <c r="AQ50" s="20"/>
      <c r="AR50" s="20"/>
    </row>
    <row r="51" spans="8:44" x14ac:dyDescent="0.25">
      <c r="H51" s="27" t="s">
        <v>68</v>
      </c>
      <c r="I51" s="27">
        <v>1</v>
      </c>
      <c r="J51" s="20"/>
      <c r="K51" s="20"/>
      <c r="L51" s="20"/>
      <c r="M51" s="20"/>
      <c r="N51" s="20"/>
      <c r="O51" s="20"/>
      <c r="P51" s="20"/>
      <c r="Q51" s="20"/>
      <c r="R51" s="20"/>
      <c r="S51" s="20"/>
      <c r="T51" s="20"/>
      <c r="U51" s="20"/>
      <c r="V51" s="35"/>
      <c r="W51" s="20"/>
      <c r="X51" s="20"/>
      <c r="Y51" s="20"/>
      <c r="Z51" s="20"/>
      <c r="AA51" s="20"/>
      <c r="AB51" s="20"/>
      <c r="AC51" s="20"/>
      <c r="AD51" s="20"/>
      <c r="AE51" s="20"/>
      <c r="AF51" s="20"/>
      <c r="AG51" s="20"/>
      <c r="AH51" s="20"/>
      <c r="AI51" s="20"/>
      <c r="AJ51" s="20"/>
      <c r="AK51" s="20"/>
      <c r="AL51" s="20"/>
      <c r="AM51" s="20"/>
      <c r="AN51" s="20"/>
      <c r="AO51" s="20"/>
      <c r="AP51" s="20"/>
      <c r="AQ51" s="20"/>
      <c r="AR51" s="20"/>
    </row>
  </sheetData>
  <mergeCells count="38">
    <mergeCell ref="H47:AR47"/>
    <mergeCell ref="J41:AH41"/>
    <mergeCell ref="G43:I43"/>
    <mergeCell ref="AI43:AR43"/>
    <mergeCell ref="G44:I44"/>
    <mergeCell ref="AI44:AR44"/>
    <mergeCell ref="G42:I42"/>
    <mergeCell ref="J42:AH42"/>
    <mergeCell ref="F12:F13"/>
    <mergeCell ref="G12:G13"/>
    <mergeCell ref="M37:N38"/>
    <mergeCell ref="V37:V38"/>
    <mergeCell ref="AB37:AC38"/>
    <mergeCell ref="I12:I13"/>
    <mergeCell ref="J12:AK12"/>
    <mergeCell ref="I33:AR33"/>
    <mergeCell ref="S34:U38"/>
    <mergeCell ref="P35:R38"/>
    <mergeCell ref="Z36:AA38"/>
    <mergeCell ref="AD36:AJ38"/>
    <mergeCell ref="J37:L38"/>
    <mergeCell ref="H12:H13"/>
    <mergeCell ref="AO37:AP38"/>
    <mergeCell ref="A12:A13"/>
    <mergeCell ref="B12:B13"/>
    <mergeCell ref="C12:C13"/>
    <mergeCell ref="D12:D13"/>
    <mergeCell ref="E12:E13"/>
    <mergeCell ref="X1:AR1"/>
    <mergeCell ref="A3:AT4"/>
    <mergeCell ref="A6:AR6"/>
    <mergeCell ref="B8:AP8"/>
    <mergeCell ref="B10:AR10"/>
    <mergeCell ref="G40:AR40"/>
    <mergeCell ref="G41:I41"/>
    <mergeCell ref="AL12:AR12"/>
    <mergeCell ref="AK37:AL38"/>
    <mergeCell ref="AM37:AN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УМТИШ Вятка</vt:lpstr>
      <vt:lpstr>прил.3.3 к ТЗ</vt:lpstr>
      <vt:lpstr>Прил. № 3.4 к ТЗ</vt:lpstr>
      <vt:lpstr>'УМТИШ Вятка'!Область_печати</vt:lpstr>
    </vt:vector>
  </TitlesOfParts>
  <Company>OAO Belkamneft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meteleva</dc:creator>
  <cp:lastModifiedBy>Хамидулин Саяр Гаярович</cp:lastModifiedBy>
  <cp:lastPrinted>2025-12-25T06:51:18Z</cp:lastPrinted>
  <dcterms:created xsi:type="dcterms:W3CDTF">2013-03-06T06:41:02Z</dcterms:created>
  <dcterms:modified xsi:type="dcterms:W3CDTF">2026-07-02T08:54:15Z</dcterms:modified>
</cp:coreProperties>
</file>